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S:\Abgeschlossene Projekte\P2022-01 WSI GDP\REPORT 2022 - BRANCHEN_Nr. 80-2023\KORREKTUREN 2024\"/>
    </mc:Choice>
  </mc:AlternateContent>
  <xr:revisionPtr revIDLastSave="0" documentId="13_ncr:1_{2E4BAB24-C6B5-4F7B-8B8E-582D9A3FFDBF}" xr6:coauthVersionLast="47" xr6:coauthVersionMax="47" xr10:uidLastSave="{00000000-0000-0000-0000-000000000000}"/>
  <bookViews>
    <workbookView xWindow="-120" yWindow="-120" windowWidth="29040" windowHeight="15840" tabRatio="780" activeTab="1" xr2:uid="{0A06A95B-EA08-4336-9668-E50EBA5D27A6}"/>
  </bookViews>
  <sheets>
    <sheet name="Inhalt" sheetId="20" r:id="rId1"/>
    <sheet name="Tab. 1_Frauen_Männer_Anteil" sheetId="1" r:id="rId2"/>
    <sheet name="Tab. 2_Betriebsgrößen" sheetId="4" r:id="rId3"/>
    <sheet name="Tab. 3_Altersgruppen" sheetId="5" r:id="rId4"/>
    <sheet name="Tab. 4_Berufsabschluss" sheetId="6" r:id="rId5"/>
    <sheet name="Tab. 5_Befristung" sheetId="7" r:id="rId6"/>
    <sheet name="Tab. 6_Minijob_einzigeTätigkeit" sheetId="8" r:id="rId7"/>
    <sheet name="Tab. 7_Vertikale_Segregation" sheetId="9" r:id="rId8"/>
    <sheet name="Tab. 8_Vollzeit_und_Teilzeit" sheetId="10" r:id="rId9"/>
    <sheet name="Tab. 9_Arbeitszeitgruppen" sheetId="11" r:id="rId10"/>
    <sheet name="Tab. 10_Samstagsarbeit" sheetId="12" r:id="rId11"/>
    <sheet name="Tab. 11_Sonntagsarbeit" sheetId="13" r:id="rId12"/>
    <sheet name="Tab. 12_Abendarbeit" sheetId="14" r:id="rId13"/>
    <sheet name="Tab. 13_Wechselschicht" sheetId="15" r:id="rId14"/>
    <sheet name="Tab. 14_Existenzsicherung" sheetId="16" r:id="rId15"/>
    <sheet name="Tab. 15_Bruttostundenverdienste" sheetId="17" r:id="rId16"/>
    <sheet name="Tab. 16_Gender Pay Gap" sheetId="21" r:id="rId17"/>
    <sheet name="Tab. 17_Niedriges_Einkommen" sheetId="19" r:id="rId18"/>
  </sheets>
  <definedNames>
    <definedName name="_xlnm._FilterDatabase" localSheetId="10" hidden="1">'Tab. 10_Samstagsarbeit'!#REF!</definedName>
    <definedName name="_xlnm._FilterDatabase" localSheetId="11" hidden="1">'Tab. 11_Sonntagsarbeit'!#REF!</definedName>
    <definedName name="_xlnm._FilterDatabase" localSheetId="12" hidden="1">'Tab. 12_Abendarbeit'!#REF!</definedName>
    <definedName name="_xlnm._FilterDatabase" localSheetId="13" hidden="1">'Tab. 13_Wechselschicht'!#REF!</definedName>
    <definedName name="_xlnm._FilterDatabase" localSheetId="14" hidden="1">'Tab. 14_Existenzsicherung'!#REF!</definedName>
    <definedName name="_xlnm._FilterDatabase" localSheetId="15" hidden="1">'Tab. 15_Bruttostundenverdienste'!#REF!</definedName>
    <definedName name="_xlnm._FilterDatabase" localSheetId="16" hidden="1">'Tab. 16_Gender Pay Gap'!#REF!</definedName>
    <definedName name="_xlnm._FilterDatabase" localSheetId="17" hidden="1">'Tab. 17_Niedriges_Einkommen'!$B$6:$B$46</definedName>
    <definedName name="_xlnm._FilterDatabase" localSheetId="3" hidden="1">'Tab. 3_Altersgruppen'!#REF!</definedName>
    <definedName name="_xlnm._FilterDatabase" localSheetId="4" hidden="1">'Tab. 4_Berufsabschluss'!#REF!</definedName>
    <definedName name="_xlnm._FilterDatabase" localSheetId="5" hidden="1">'Tab. 5_Befristung'!#REF!</definedName>
    <definedName name="_xlnm._FilterDatabase" localSheetId="6" hidden="1">'Tab. 6_Minijob_einzigeTätigkeit'!#REF!</definedName>
    <definedName name="_xlnm._FilterDatabase" localSheetId="7" hidden="1">'Tab. 7_Vertikale_Segregation'!#REF!</definedName>
    <definedName name="_xlnm._FilterDatabase" localSheetId="8" hidden="1">'Tab. 8_Vollzeit_und_Teilzeit'!#REF!</definedName>
    <definedName name="_xlnm._FilterDatabase" localSheetId="9" hidden="1">'Tab. 9_Arbeitszeitgruppen'!#REF!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1" i="19" l="1"/>
  <c r="H41" i="19"/>
  <c r="E41" i="19"/>
  <c r="I40" i="19"/>
  <c r="H40" i="19"/>
  <c r="E40" i="19"/>
  <c r="I39" i="19"/>
  <c r="H39" i="19"/>
  <c r="E39" i="19"/>
  <c r="I38" i="19"/>
  <c r="H38" i="19"/>
  <c r="E38" i="19"/>
  <c r="I37" i="19"/>
  <c r="H37" i="19"/>
  <c r="E37" i="19"/>
  <c r="I36" i="19"/>
  <c r="H36" i="19"/>
  <c r="E36" i="19"/>
  <c r="I35" i="19"/>
  <c r="H35" i="19"/>
  <c r="E35" i="19"/>
  <c r="I34" i="19"/>
  <c r="H34" i="19"/>
  <c r="E34" i="19"/>
  <c r="I33" i="19"/>
  <c r="H33" i="19"/>
  <c r="E33" i="19"/>
  <c r="I32" i="19"/>
  <c r="H32" i="19"/>
  <c r="E32" i="19"/>
  <c r="I31" i="19"/>
  <c r="H31" i="19"/>
  <c r="E31" i="19"/>
  <c r="I30" i="19"/>
  <c r="H30" i="19"/>
  <c r="E30" i="19"/>
  <c r="I29" i="19"/>
  <c r="H29" i="19"/>
  <c r="E29" i="19"/>
  <c r="I28" i="19"/>
  <c r="H28" i="19"/>
  <c r="E28" i="19"/>
  <c r="I27" i="19"/>
  <c r="H27" i="19"/>
  <c r="E27" i="19"/>
  <c r="I26" i="19"/>
  <c r="H26" i="19"/>
  <c r="E26" i="19"/>
  <c r="I25" i="19"/>
  <c r="H25" i="19"/>
  <c r="E25" i="19"/>
  <c r="I24" i="19"/>
  <c r="H24" i="19"/>
  <c r="E24" i="19"/>
  <c r="I23" i="19"/>
  <c r="H23" i="19"/>
  <c r="E23" i="19"/>
  <c r="I22" i="19"/>
  <c r="H22" i="19"/>
  <c r="E22" i="19"/>
  <c r="I21" i="19"/>
  <c r="H21" i="19"/>
  <c r="E21" i="19"/>
  <c r="I20" i="19"/>
  <c r="H20" i="19"/>
  <c r="E20" i="19"/>
  <c r="I19" i="19"/>
  <c r="H19" i="19"/>
  <c r="E19" i="19"/>
  <c r="I18" i="19"/>
  <c r="H18" i="19"/>
  <c r="E18" i="19"/>
  <c r="I17" i="19"/>
  <c r="H17" i="19"/>
  <c r="E17" i="19"/>
  <c r="I16" i="19"/>
  <c r="H16" i="19"/>
  <c r="E16" i="19"/>
  <c r="I15" i="19"/>
  <c r="H15" i="19"/>
  <c r="E15" i="19"/>
  <c r="I14" i="19"/>
  <c r="H14" i="19"/>
  <c r="E14" i="19"/>
  <c r="I13" i="19"/>
  <c r="H13" i="19"/>
  <c r="E13" i="19"/>
  <c r="I12" i="19"/>
  <c r="H12" i="19"/>
  <c r="E12" i="19"/>
  <c r="I11" i="19"/>
  <c r="H11" i="19"/>
  <c r="E11" i="19"/>
  <c r="I10" i="19"/>
  <c r="H10" i="19"/>
  <c r="E10" i="19"/>
  <c r="I9" i="19"/>
  <c r="H9" i="19"/>
  <c r="E9" i="19"/>
  <c r="I8" i="19"/>
  <c r="H8" i="19"/>
  <c r="E8" i="19"/>
  <c r="I7" i="19"/>
  <c r="H7" i="19"/>
  <c r="E7" i="19"/>
  <c r="I6" i="19"/>
  <c r="H6" i="19"/>
  <c r="E6" i="19"/>
  <c r="E46" i="21" l="1"/>
  <c r="E53" i="17" l="1"/>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I41" i="16" l="1"/>
  <c r="H41" i="16"/>
  <c r="E41" i="16"/>
  <c r="I40" i="16"/>
  <c r="H40" i="16"/>
  <c r="E40" i="16"/>
  <c r="I39" i="16"/>
  <c r="H39" i="16"/>
  <c r="E39" i="16"/>
  <c r="I38" i="16"/>
  <c r="H38" i="16"/>
  <c r="E38" i="16"/>
  <c r="I37" i="16"/>
  <c r="H37" i="16"/>
  <c r="E37" i="16"/>
  <c r="I36" i="16"/>
  <c r="H36" i="16"/>
  <c r="E36" i="16"/>
  <c r="I35" i="16"/>
  <c r="H35" i="16"/>
  <c r="E35" i="16"/>
  <c r="I34" i="16"/>
  <c r="H34" i="16"/>
  <c r="E34" i="16"/>
  <c r="I33" i="16"/>
  <c r="H33" i="16"/>
  <c r="E33" i="16"/>
  <c r="I32" i="16"/>
  <c r="H32" i="16"/>
  <c r="E32" i="16"/>
  <c r="I31" i="16"/>
  <c r="H31" i="16"/>
  <c r="E31" i="16"/>
  <c r="I30" i="16"/>
  <c r="H30" i="16"/>
  <c r="E30" i="16"/>
  <c r="I29" i="16"/>
  <c r="H29" i="16"/>
  <c r="E29" i="16"/>
  <c r="I28" i="16"/>
  <c r="H28" i="16"/>
  <c r="E28" i="16"/>
  <c r="I27" i="16"/>
  <c r="H27" i="16"/>
  <c r="E27" i="16"/>
  <c r="I26" i="16"/>
  <c r="H26" i="16"/>
  <c r="E26" i="16"/>
  <c r="I25" i="16"/>
  <c r="H25" i="16"/>
  <c r="E25" i="16"/>
  <c r="I24" i="16"/>
  <c r="H24" i="16"/>
  <c r="E24" i="16"/>
  <c r="I23" i="16"/>
  <c r="H23" i="16"/>
  <c r="E23" i="16"/>
  <c r="I22" i="16"/>
  <c r="H22" i="16"/>
  <c r="E22" i="16"/>
  <c r="I21" i="16"/>
  <c r="H21" i="16"/>
  <c r="E21" i="16"/>
  <c r="I20" i="16"/>
  <c r="H20" i="16"/>
  <c r="E20" i="16"/>
  <c r="I19" i="16"/>
  <c r="H19" i="16"/>
  <c r="E19" i="16"/>
  <c r="I18" i="16"/>
  <c r="H18" i="16"/>
  <c r="E18" i="16"/>
  <c r="I17" i="16"/>
  <c r="H17" i="16"/>
  <c r="E17" i="16"/>
  <c r="I16" i="16"/>
  <c r="H16" i="16"/>
  <c r="E16" i="16"/>
  <c r="I15" i="16"/>
  <c r="H15" i="16"/>
  <c r="E15" i="16"/>
  <c r="I14" i="16"/>
  <c r="H14" i="16"/>
  <c r="E14" i="16"/>
  <c r="I13" i="16"/>
  <c r="H13" i="16"/>
  <c r="E13" i="16"/>
  <c r="I12" i="16"/>
  <c r="H12" i="16"/>
  <c r="E12" i="16"/>
  <c r="I11" i="16"/>
  <c r="H11" i="16"/>
  <c r="E11" i="16"/>
  <c r="I10" i="16"/>
  <c r="H10" i="16"/>
  <c r="E10" i="16"/>
  <c r="I9" i="16"/>
  <c r="H9" i="16"/>
  <c r="E9" i="16"/>
  <c r="I8" i="16"/>
  <c r="H8" i="16"/>
  <c r="E8" i="16"/>
  <c r="I7" i="16"/>
  <c r="H7" i="16"/>
  <c r="E7" i="16"/>
  <c r="I6" i="16"/>
  <c r="H6" i="16"/>
  <c r="E6" i="16"/>
  <c r="I15" i="15" l="1"/>
  <c r="I14" i="15"/>
  <c r="H14" i="15"/>
  <c r="E14" i="15"/>
  <c r="I13" i="15"/>
  <c r="H13" i="15"/>
  <c r="E13" i="15"/>
  <c r="I12" i="15"/>
  <c r="H12" i="15"/>
  <c r="E12" i="15"/>
  <c r="I11" i="15"/>
  <c r="H11" i="15"/>
  <c r="E11" i="15"/>
  <c r="I10" i="15"/>
  <c r="H10" i="15"/>
  <c r="E10" i="15"/>
  <c r="I9" i="15"/>
  <c r="H9" i="15"/>
  <c r="E9" i="15"/>
  <c r="I8" i="15"/>
  <c r="H8" i="15"/>
  <c r="E8" i="15"/>
  <c r="I7" i="15"/>
  <c r="H7" i="15"/>
  <c r="E7" i="15"/>
  <c r="H6" i="15"/>
  <c r="I20" i="14" l="1"/>
  <c r="H20" i="14"/>
  <c r="I19" i="14"/>
  <c r="H19" i="14"/>
  <c r="E19" i="14"/>
  <c r="I18" i="14"/>
  <c r="H18" i="14"/>
  <c r="E18" i="14"/>
  <c r="I17" i="14"/>
  <c r="H17" i="14"/>
  <c r="E17" i="14"/>
  <c r="I16" i="14"/>
  <c r="H16" i="14"/>
  <c r="E16" i="14"/>
  <c r="I15" i="14"/>
  <c r="H15" i="14"/>
  <c r="E15" i="14"/>
  <c r="I14" i="14"/>
  <c r="H14" i="14"/>
  <c r="E14" i="14"/>
  <c r="I13" i="14"/>
  <c r="H13" i="14"/>
  <c r="E13" i="14"/>
  <c r="I12" i="14"/>
  <c r="H12" i="14"/>
  <c r="E12" i="14"/>
  <c r="I11" i="14"/>
  <c r="H11" i="14"/>
  <c r="E11" i="14"/>
  <c r="I10" i="14"/>
  <c r="H10" i="14"/>
  <c r="E10" i="14"/>
  <c r="I9" i="14"/>
  <c r="H9" i="14"/>
  <c r="E9" i="14"/>
  <c r="I8" i="14"/>
  <c r="H8" i="14"/>
  <c r="E8" i="14"/>
  <c r="I7" i="14"/>
  <c r="H7" i="14"/>
  <c r="E7" i="14"/>
  <c r="H6" i="14"/>
  <c r="I18" i="13" l="1"/>
  <c r="I17" i="13"/>
  <c r="H17" i="13"/>
  <c r="E17" i="13"/>
  <c r="I16" i="13"/>
  <c r="H16" i="13"/>
  <c r="E16" i="13"/>
  <c r="I15" i="13"/>
  <c r="H15" i="13"/>
  <c r="E15" i="13"/>
  <c r="I14" i="13"/>
  <c r="H14" i="13"/>
  <c r="E14" i="13"/>
  <c r="I13" i="13"/>
  <c r="H13" i="13"/>
  <c r="E13" i="13"/>
  <c r="I12" i="13"/>
  <c r="H12" i="13"/>
  <c r="E12" i="13"/>
  <c r="I11" i="13"/>
  <c r="H11" i="13"/>
  <c r="E11" i="13"/>
  <c r="I10" i="13"/>
  <c r="H10" i="13"/>
  <c r="E10" i="13"/>
  <c r="I9" i="13"/>
  <c r="H9" i="13"/>
  <c r="E9" i="13"/>
  <c r="I8" i="13"/>
  <c r="H8" i="13"/>
  <c r="E8" i="13"/>
  <c r="I7" i="13"/>
  <c r="H7" i="13"/>
  <c r="E7" i="13"/>
  <c r="H6" i="13"/>
  <c r="I21" i="12" l="1"/>
  <c r="I20" i="12"/>
  <c r="H20" i="12"/>
  <c r="E20" i="12"/>
  <c r="I19" i="12"/>
  <c r="H19" i="12"/>
  <c r="E19" i="12"/>
  <c r="I18" i="12"/>
  <c r="H18" i="12"/>
  <c r="E18" i="12"/>
  <c r="I17" i="12"/>
  <c r="H17" i="12"/>
  <c r="E17" i="12"/>
  <c r="I16" i="12"/>
  <c r="H16" i="12"/>
  <c r="E16" i="12"/>
  <c r="I15" i="12"/>
  <c r="H15" i="12"/>
  <c r="E15" i="12"/>
  <c r="I14" i="12"/>
  <c r="H14" i="12"/>
  <c r="E14" i="12"/>
  <c r="I13" i="12"/>
  <c r="H13" i="12"/>
  <c r="E13" i="12"/>
  <c r="I12" i="12"/>
  <c r="H12" i="12"/>
  <c r="E12" i="12"/>
  <c r="I11" i="12"/>
  <c r="H11" i="12"/>
  <c r="E11" i="12"/>
  <c r="I10" i="12"/>
  <c r="H10" i="12"/>
  <c r="E10" i="12"/>
  <c r="I9" i="12"/>
  <c r="H9" i="12"/>
  <c r="E9" i="12"/>
  <c r="I8" i="12"/>
  <c r="H8" i="12"/>
  <c r="E8" i="12"/>
  <c r="H7" i="12"/>
  <c r="H6" i="12"/>
  <c r="O19" i="11" l="1"/>
  <c r="N19" i="11"/>
  <c r="H19" i="11"/>
  <c r="N18" i="11"/>
  <c r="O17" i="11"/>
  <c r="N17" i="11"/>
  <c r="H17" i="11"/>
  <c r="O16" i="11"/>
  <c r="N16" i="11"/>
  <c r="H16" i="11"/>
  <c r="O15" i="11"/>
  <c r="N15" i="11"/>
  <c r="H15" i="11"/>
  <c r="O14" i="11"/>
  <c r="N14" i="11"/>
  <c r="H14" i="11"/>
  <c r="O13" i="11"/>
  <c r="N13" i="11"/>
  <c r="H13" i="11"/>
  <c r="O12" i="11"/>
  <c r="N12" i="11"/>
  <c r="H12" i="11"/>
  <c r="O11" i="11"/>
  <c r="N11" i="11"/>
  <c r="H11" i="11"/>
  <c r="O10" i="11"/>
  <c r="N10" i="11"/>
  <c r="H10" i="11"/>
  <c r="O9" i="11"/>
  <c r="N9" i="11"/>
  <c r="H9" i="11"/>
  <c r="O8" i="11"/>
  <c r="N8" i="11"/>
  <c r="H8" i="11"/>
  <c r="O7" i="11"/>
  <c r="N7" i="11"/>
  <c r="H7" i="11"/>
  <c r="O6" i="11"/>
  <c r="N6" i="11"/>
  <c r="H6" i="11"/>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K7" i="10"/>
  <c r="O41" i="9" l="1"/>
  <c r="N41" i="9"/>
  <c r="H41" i="9"/>
  <c r="O40" i="9"/>
  <c r="N40" i="9"/>
  <c r="H40" i="9"/>
  <c r="O39" i="9"/>
  <c r="N39" i="9"/>
  <c r="H39" i="9"/>
  <c r="O38" i="9"/>
  <c r="N38" i="9"/>
  <c r="H38" i="9"/>
  <c r="O37" i="9"/>
  <c r="N37" i="9"/>
  <c r="H37" i="9"/>
  <c r="O36" i="9"/>
  <c r="N36" i="9"/>
  <c r="H36" i="9"/>
  <c r="O35" i="9"/>
  <c r="N35" i="9"/>
  <c r="H35" i="9"/>
  <c r="O34" i="9"/>
  <c r="N34" i="9"/>
  <c r="H34" i="9"/>
  <c r="O33" i="9"/>
  <c r="N33" i="9"/>
  <c r="H33" i="9"/>
  <c r="O32" i="9"/>
  <c r="N32" i="9"/>
  <c r="H32" i="9"/>
  <c r="O31" i="9"/>
  <c r="N31" i="9"/>
  <c r="H31" i="9"/>
  <c r="O30" i="9"/>
  <c r="N30" i="9"/>
  <c r="H30" i="9"/>
  <c r="O29" i="9"/>
  <c r="N29" i="9"/>
  <c r="H29" i="9"/>
  <c r="O28" i="9"/>
  <c r="N28" i="9"/>
  <c r="H28" i="9"/>
  <c r="O27" i="9"/>
  <c r="N27" i="9"/>
  <c r="H27" i="9"/>
  <c r="O26" i="9"/>
  <c r="N26" i="9"/>
  <c r="H26" i="9"/>
  <c r="O25" i="9"/>
  <c r="N25" i="9"/>
  <c r="H25" i="9"/>
  <c r="O24" i="9"/>
  <c r="N24" i="9"/>
  <c r="H24" i="9"/>
  <c r="O23" i="9"/>
  <c r="N23" i="9"/>
  <c r="H23" i="9"/>
  <c r="O22" i="9"/>
  <c r="N22" i="9"/>
  <c r="H22" i="9"/>
  <c r="O21" i="9"/>
  <c r="N21" i="9"/>
  <c r="H21" i="9"/>
  <c r="O20" i="9"/>
  <c r="N20" i="9"/>
  <c r="H20" i="9"/>
  <c r="O19" i="9"/>
  <c r="N19" i="9"/>
  <c r="H19" i="9"/>
  <c r="O18" i="9"/>
  <c r="N18" i="9"/>
  <c r="H18" i="9"/>
  <c r="O17" i="9"/>
  <c r="N17" i="9"/>
  <c r="H17" i="9"/>
  <c r="O16" i="9"/>
  <c r="N16" i="9"/>
  <c r="H16" i="9"/>
  <c r="O15" i="9"/>
  <c r="N15" i="9"/>
  <c r="H15" i="9"/>
  <c r="O14" i="9"/>
  <c r="N14" i="9"/>
  <c r="H14" i="9"/>
  <c r="O13" i="9"/>
  <c r="N13" i="9"/>
  <c r="H13" i="9"/>
  <c r="O12" i="9"/>
  <c r="N12" i="9"/>
  <c r="H12" i="9"/>
  <c r="O11" i="9"/>
  <c r="N11" i="9"/>
  <c r="H11" i="9"/>
  <c r="O10" i="9"/>
  <c r="N10" i="9"/>
  <c r="H10" i="9"/>
  <c r="O9" i="9"/>
  <c r="N9" i="9"/>
  <c r="H9" i="9"/>
  <c r="O8" i="9"/>
  <c r="N8" i="9"/>
  <c r="H8" i="9"/>
  <c r="O7" i="9"/>
  <c r="N7" i="9"/>
  <c r="H7" i="9"/>
  <c r="I41" i="8" l="1"/>
  <c r="E41" i="8"/>
  <c r="I40" i="8"/>
  <c r="H40" i="8"/>
  <c r="E40" i="8"/>
  <c r="I39" i="8"/>
  <c r="H39" i="8"/>
  <c r="E39" i="8"/>
  <c r="I38" i="8"/>
  <c r="H38" i="8"/>
  <c r="E38" i="8"/>
  <c r="I37" i="8"/>
  <c r="H37" i="8"/>
  <c r="E37" i="8"/>
  <c r="I36" i="8"/>
  <c r="H36" i="8"/>
  <c r="E36" i="8"/>
  <c r="I35" i="8"/>
  <c r="H35" i="8"/>
  <c r="E35" i="8"/>
  <c r="I34" i="8"/>
  <c r="H34" i="8"/>
  <c r="E34" i="8"/>
  <c r="I33" i="8"/>
  <c r="H33" i="8"/>
  <c r="E33" i="8"/>
  <c r="I32" i="8"/>
  <c r="H32" i="8"/>
  <c r="E32" i="8"/>
  <c r="I31" i="8"/>
  <c r="H31" i="8"/>
  <c r="E31" i="8"/>
  <c r="I30" i="8"/>
  <c r="H30" i="8"/>
  <c r="E30" i="8"/>
  <c r="I29" i="8"/>
  <c r="H29" i="8"/>
  <c r="E29" i="8"/>
  <c r="I28" i="8"/>
  <c r="H28" i="8"/>
  <c r="E28" i="8"/>
  <c r="I27" i="8"/>
  <c r="H27" i="8"/>
  <c r="E27" i="8"/>
  <c r="I26" i="8"/>
  <c r="H26" i="8"/>
  <c r="E26" i="8"/>
  <c r="I25" i="8"/>
  <c r="H25" i="8"/>
  <c r="E25" i="8"/>
  <c r="I24" i="8"/>
  <c r="H24" i="8"/>
  <c r="E24" i="8"/>
  <c r="I23" i="8"/>
  <c r="H23" i="8"/>
  <c r="E23" i="8"/>
  <c r="I22" i="8"/>
  <c r="H22" i="8"/>
  <c r="E22" i="8"/>
  <c r="I21" i="8"/>
  <c r="H21" i="8"/>
  <c r="E21" i="8"/>
  <c r="I20" i="8"/>
  <c r="H20" i="8"/>
  <c r="E20" i="8"/>
  <c r="I19" i="8"/>
  <c r="H19" i="8"/>
  <c r="E19" i="8"/>
  <c r="I18" i="8"/>
  <c r="H18" i="8"/>
  <c r="E18" i="8"/>
  <c r="I17" i="8"/>
  <c r="H17" i="8"/>
  <c r="E17" i="8"/>
  <c r="I16" i="8"/>
  <c r="H16" i="8"/>
  <c r="E16" i="8"/>
  <c r="I15" i="8"/>
  <c r="H15" i="8"/>
  <c r="E15" i="8"/>
  <c r="I14" i="8"/>
  <c r="H14" i="8"/>
  <c r="E14" i="8"/>
  <c r="I13" i="8"/>
  <c r="H13" i="8"/>
  <c r="E13" i="8"/>
  <c r="I12" i="8"/>
  <c r="H12" i="8"/>
  <c r="E12" i="8"/>
  <c r="I11" i="8"/>
  <c r="H11" i="8"/>
  <c r="E11" i="8"/>
  <c r="I10" i="8"/>
  <c r="H10" i="8"/>
  <c r="E10" i="8"/>
  <c r="I9" i="8"/>
  <c r="H9" i="8"/>
  <c r="E9" i="8"/>
  <c r="I8" i="8"/>
  <c r="H8" i="8"/>
  <c r="E8" i="8"/>
  <c r="I7" i="8"/>
  <c r="H7" i="8"/>
  <c r="E7" i="8"/>
  <c r="I6" i="8"/>
  <c r="H6" i="8"/>
  <c r="E6" i="8"/>
  <c r="G41" i="7" l="1"/>
  <c r="D41" i="7"/>
  <c r="I41" i="7" s="1"/>
  <c r="G40" i="7"/>
  <c r="D40" i="7"/>
  <c r="G39" i="7"/>
  <c r="D39" i="7"/>
  <c r="I39" i="7" s="1"/>
  <c r="G38" i="7"/>
  <c r="D38" i="7"/>
  <c r="I38" i="7" s="1"/>
  <c r="G37" i="7"/>
  <c r="D37" i="7"/>
  <c r="G36" i="7"/>
  <c r="D36" i="7"/>
  <c r="I36" i="7" s="1"/>
  <c r="G35" i="7"/>
  <c r="D35" i="7"/>
  <c r="G34" i="7"/>
  <c r="D34" i="7"/>
  <c r="G33" i="7"/>
  <c r="D33" i="7"/>
  <c r="G32" i="7"/>
  <c r="D32" i="7"/>
  <c r="G31" i="7"/>
  <c r="D31" i="7"/>
  <c r="G30" i="7"/>
  <c r="I30" i="7" s="1"/>
  <c r="D30" i="7"/>
  <c r="G29" i="7"/>
  <c r="D29" i="7"/>
  <c r="I29" i="7" s="1"/>
  <c r="G28" i="7"/>
  <c r="D28" i="7"/>
  <c r="G27" i="7"/>
  <c r="D27" i="7"/>
  <c r="I27" i="7" s="1"/>
  <c r="G26" i="7"/>
  <c r="D26" i="7"/>
  <c r="G25" i="7"/>
  <c r="D25" i="7"/>
  <c r="G24" i="7"/>
  <c r="D24" i="7"/>
  <c r="G23" i="7"/>
  <c r="D23" i="7"/>
  <c r="G22" i="7"/>
  <c r="D22" i="7"/>
  <c r="G21" i="7"/>
  <c r="D21" i="7"/>
  <c r="I21" i="7" s="1"/>
  <c r="G20" i="7"/>
  <c r="D20" i="7"/>
  <c r="G19" i="7"/>
  <c r="D19" i="7"/>
  <c r="I19" i="7" s="1"/>
  <c r="G18" i="7"/>
  <c r="I18" i="7" s="1"/>
  <c r="D18" i="7"/>
  <c r="G17" i="7"/>
  <c r="D17" i="7"/>
  <c r="I17" i="7" s="1"/>
  <c r="G16" i="7"/>
  <c r="D16" i="7"/>
  <c r="G15" i="7"/>
  <c r="D15" i="7"/>
  <c r="I15" i="7" s="1"/>
  <c r="I14" i="7"/>
  <c r="G14" i="7"/>
  <c r="D14" i="7"/>
  <c r="G13" i="7"/>
  <c r="D13" i="7"/>
  <c r="I13" i="7" s="1"/>
  <c r="G12" i="7"/>
  <c r="D12" i="7"/>
  <c r="G11" i="7"/>
  <c r="D11" i="7"/>
  <c r="I11" i="7" s="1"/>
  <c r="G10" i="7"/>
  <c r="D10" i="7"/>
  <c r="I10" i="7" s="1"/>
  <c r="G9" i="7"/>
  <c r="D9" i="7"/>
  <c r="G8" i="7"/>
  <c r="D8" i="7"/>
  <c r="I8" i="7" s="1"/>
  <c r="G7" i="7"/>
  <c r="D7" i="7"/>
  <c r="G6" i="7"/>
  <c r="D6" i="7"/>
  <c r="I6" i="7" s="1"/>
  <c r="I12" i="7" l="1"/>
  <c r="I31" i="7"/>
  <c r="I34" i="7"/>
  <c r="I20" i="7"/>
  <c r="I22" i="7"/>
  <c r="I24" i="7"/>
  <c r="I26" i="7"/>
  <c r="I28" i="7"/>
  <c r="I35" i="7"/>
  <c r="I40" i="7"/>
  <c r="I33" i="7"/>
  <c r="I7" i="7"/>
  <c r="I9" i="7"/>
  <c r="I16" i="7"/>
  <c r="I23" i="7"/>
  <c r="I25" i="7"/>
  <c r="I32" i="7"/>
  <c r="I37" i="7"/>
  <c r="I41" i="6" l="1"/>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K41" i="5" l="1"/>
  <c r="J41" i="5"/>
  <c r="F41" i="5"/>
  <c r="K40" i="5"/>
  <c r="J40" i="5"/>
  <c r="F40" i="5"/>
  <c r="K39" i="5"/>
  <c r="J39" i="5"/>
  <c r="F39" i="5"/>
  <c r="K38" i="5"/>
  <c r="J38" i="5"/>
  <c r="F38" i="5"/>
  <c r="K37" i="5"/>
  <c r="J37" i="5"/>
  <c r="F37" i="5"/>
  <c r="K36" i="5"/>
  <c r="J36" i="5"/>
  <c r="F36" i="5"/>
  <c r="K35" i="5"/>
  <c r="J35" i="5"/>
  <c r="F35" i="5"/>
  <c r="K34" i="5"/>
  <c r="J34" i="5"/>
  <c r="F34" i="5"/>
  <c r="K33" i="5"/>
  <c r="J33" i="5"/>
  <c r="F33" i="5"/>
  <c r="K32" i="5"/>
  <c r="J32" i="5"/>
  <c r="F32" i="5"/>
  <c r="K31" i="5"/>
  <c r="J31" i="5"/>
  <c r="F31" i="5"/>
  <c r="K30" i="5"/>
  <c r="J30" i="5"/>
  <c r="F30" i="5"/>
  <c r="K29" i="5"/>
  <c r="J29" i="5"/>
  <c r="F29" i="5"/>
  <c r="K28" i="5"/>
  <c r="J28" i="5"/>
  <c r="F28" i="5"/>
  <c r="K27" i="5"/>
  <c r="J27" i="5"/>
  <c r="F27" i="5"/>
  <c r="K26" i="5"/>
  <c r="J26" i="5"/>
  <c r="F26" i="5"/>
  <c r="K25" i="5"/>
  <c r="J25" i="5"/>
  <c r="F25" i="5"/>
  <c r="K24" i="5"/>
  <c r="J24" i="5"/>
  <c r="F24" i="5"/>
  <c r="K23" i="5"/>
  <c r="J23" i="5"/>
  <c r="F23" i="5"/>
  <c r="K22" i="5"/>
  <c r="J22" i="5"/>
  <c r="F22" i="5"/>
  <c r="K21" i="5"/>
  <c r="J21" i="5"/>
  <c r="F21" i="5"/>
  <c r="K20" i="5"/>
  <c r="J20" i="5"/>
  <c r="F20" i="5"/>
  <c r="K19" i="5"/>
  <c r="J19" i="5"/>
  <c r="F19" i="5"/>
  <c r="K18" i="5"/>
  <c r="J18" i="5"/>
  <c r="F18" i="5"/>
  <c r="K17" i="5"/>
  <c r="J17" i="5"/>
  <c r="F17" i="5"/>
  <c r="K16" i="5"/>
  <c r="J16" i="5"/>
  <c r="F16" i="5"/>
  <c r="K15" i="5"/>
  <c r="J15" i="5"/>
  <c r="F15" i="5"/>
  <c r="K14" i="5"/>
  <c r="J14" i="5"/>
  <c r="F14" i="5"/>
  <c r="K13" i="5"/>
  <c r="J13" i="5"/>
  <c r="F13" i="5"/>
  <c r="K12" i="5"/>
  <c r="J12" i="5"/>
  <c r="F12" i="5"/>
  <c r="K11" i="5"/>
  <c r="J11" i="5"/>
  <c r="F11" i="5"/>
  <c r="K10" i="5"/>
  <c r="J10" i="5"/>
  <c r="F10" i="5"/>
  <c r="K9" i="5"/>
  <c r="J9" i="5"/>
  <c r="F9" i="5"/>
  <c r="K8" i="5"/>
  <c r="J8" i="5"/>
  <c r="F8" i="5"/>
  <c r="K7" i="5"/>
  <c r="J7" i="5"/>
  <c r="F7" i="5"/>
  <c r="K6" i="5"/>
  <c r="J6" i="5"/>
  <c r="F6" i="5"/>
  <c r="J40" i="4" l="1"/>
  <c r="F40" i="4"/>
  <c r="J39" i="4"/>
  <c r="F39" i="4"/>
  <c r="J38" i="4"/>
  <c r="F38" i="4"/>
  <c r="J37" i="4"/>
  <c r="F37" i="4"/>
  <c r="J36" i="4"/>
  <c r="F36" i="4"/>
  <c r="J35" i="4"/>
  <c r="F35" i="4"/>
  <c r="J34" i="4"/>
  <c r="F34" i="4"/>
  <c r="J33" i="4"/>
  <c r="F33" i="4"/>
  <c r="J32" i="4"/>
  <c r="F32" i="4"/>
  <c r="J31" i="4"/>
  <c r="F31" i="4"/>
  <c r="J30" i="4"/>
  <c r="F30" i="4"/>
  <c r="J29" i="4"/>
  <c r="F29" i="4"/>
  <c r="J28" i="4"/>
  <c r="F28" i="4"/>
  <c r="J27" i="4"/>
  <c r="F27" i="4"/>
  <c r="J26" i="4"/>
  <c r="F26" i="4"/>
  <c r="J25" i="4"/>
  <c r="F25" i="4"/>
  <c r="J24" i="4"/>
  <c r="F24" i="4"/>
  <c r="J23" i="4"/>
  <c r="F23" i="4"/>
  <c r="J22" i="4"/>
  <c r="F22" i="4"/>
  <c r="J21" i="4"/>
  <c r="F21" i="4"/>
  <c r="J20" i="4"/>
  <c r="F20" i="4"/>
  <c r="J19" i="4"/>
  <c r="F19" i="4"/>
  <c r="J18" i="4"/>
  <c r="F18" i="4"/>
  <c r="J17" i="4"/>
  <c r="F17" i="4"/>
  <c r="J16" i="4"/>
  <c r="F16" i="4"/>
  <c r="J15" i="4"/>
  <c r="F15" i="4"/>
  <c r="J14" i="4"/>
  <c r="F14" i="4"/>
  <c r="J13" i="4"/>
  <c r="F13" i="4"/>
  <c r="J12" i="4"/>
  <c r="F12" i="4"/>
  <c r="J11" i="4"/>
  <c r="F11" i="4"/>
  <c r="J10" i="4"/>
  <c r="F10" i="4"/>
  <c r="J9" i="4"/>
  <c r="F9" i="4"/>
  <c r="J8" i="4"/>
  <c r="F8" i="4"/>
  <c r="J7" i="4"/>
  <c r="F7" i="4"/>
  <c r="J6" i="4"/>
  <c r="F6" i="4"/>
</calcChain>
</file>

<file path=xl/sharedStrings.xml><?xml version="1.0" encoding="utf-8"?>
<sst xmlns="http://schemas.openxmlformats.org/spreadsheetml/2006/main" count="862" uniqueCount="244">
  <si>
    <t>Branche</t>
  </si>
  <si>
    <t>Frauen-Anteil</t>
  </si>
  <si>
    <t>Männer-Anteil</t>
  </si>
  <si>
    <t>Land-/Forstwirtschaft</t>
  </si>
  <si>
    <t>Textil/Bekleidung</t>
  </si>
  <si>
    <t>Chemische Erzeugnisse</t>
  </si>
  <si>
    <t>Gummi-/Kunststoffwaren</t>
  </si>
  <si>
    <t>Glaswaren/Keramik, Verarbeitung v. Steinen und Erden</t>
  </si>
  <si>
    <t xml:space="preserve">Metallerzeugung/Metallerzeugnisse </t>
  </si>
  <si>
    <t>Elektroindustrie</t>
  </si>
  <si>
    <t>Maschinenbau</t>
  </si>
  <si>
    <t>Automobil u. Nutzfahrzeuge</t>
  </si>
  <si>
    <t>Energieversorgung</t>
  </si>
  <si>
    <t>Hoch-/Tiefbau</t>
  </si>
  <si>
    <t>Bauinstallation / Ausbaugewerbe</t>
  </si>
  <si>
    <t>Personen-/Güterverkehr auf Straßen u. Schienen</t>
  </si>
  <si>
    <t>Postdienste</t>
  </si>
  <si>
    <t>Beherbergung</t>
  </si>
  <si>
    <t>Gastronomie</t>
  </si>
  <si>
    <t>Telekommunikation / Dienstleistg. der Informationstechnologie</t>
  </si>
  <si>
    <t>Rechts-/Steuer-/Unternehmensberatung</t>
  </si>
  <si>
    <t>Architektur- und Ingenieurbüros</t>
  </si>
  <si>
    <t>Gebäudebetreuung/ Garten- u. Landschaftsbau</t>
  </si>
  <si>
    <t xml:space="preserve">Wirtschaftliche Dienstleistungen </t>
  </si>
  <si>
    <t>Öffentliche Verwaltung/Sozialversicherung</t>
  </si>
  <si>
    <t>Erziehung/Unterricht</t>
  </si>
  <si>
    <t>Gesundheitswesen</t>
  </si>
  <si>
    <t xml:space="preserve">Sozialwesen (inkl. Heime) </t>
  </si>
  <si>
    <t>Bauinstallation/Ausbaugewerbe</t>
  </si>
  <si>
    <t>Pharmazeutische Erzeugnisse</t>
  </si>
  <si>
    <t>Finanz- u. Versicherungsdienstleistungen</t>
  </si>
  <si>
    <t xml:space="preserve">Finanz- u. Versicherungsdienstleistungen </t>
  </si>
  <si>
    <t>KfZ-Handel u. Reparatur</t>
  </si>
  <si>
    <t>Möbel, Holz- u. Korbwaren</t>
  </si>
  <si>
    <t>Druckerzeugnisse, Vervielfältigung Ton-/Datenträger</t>
  </si>
  <si>
    <t>Herstellung Papier/Pappe</t>
  </si>
  <si>
    <t>Forschung/Entwicklung</t>
  </si>
  <si>
    <t>Großhandel (o. KfZ)</t>
  </si>
  <si>
    <t>Einzelhandel (o. KfZ)</t>
  </si>
  <si>
    <t>Herstellung Nahrungsmittel/Getränke, Futtermittel</t>
  </si>
  <si>
    <t>Alle ausgewählten Branchen</t>
  </si>
  <si>
    <t xml:space="preserve">Frauen- und Männeranteil in ausgewählten Branchen,
Deutschland (2021), in Prozent </t>
  </si>
  <si>
    <t>Anmerkungen:</t>
  </si>
  <si>
    <t>Frauen</t>
  </si>
  <si>
    <t>Männer</t>
  </si>
  <si>
    <r>
      <t>Geschlechterunspezifische Branchen</t>
    </r>
    <r>
      <rPr>
        <b/>
        <vertAlign val="superscript"/>
        <sz val="11"/>
        <color theme="1"/>
        <rFont val="Arial"/>
        <family val="2"/>
      </rPr>
      <t>1)</t>
    </r>
  </si>
  <si>
    <t>1) Frauendominierte Branchen: Mehr als 70 Prozent Frauenanteil; geschlechterunspezifische Branchen: 30 bis 70 Prozent Frauenanteil; männerdominierte Branchen: weniger als 30 Prozent Frauenanteil.</t>
  </si>
  <si>
    <t>Die dargestellten Branchen basieren auf ausgewählten Wirtschaftszweigen bzw. -abteilungen der beim Statistischen Bundesamt gebräuchlichen Klassifikation der Wirtschaftszweige (WZ 2008). Dabei wurden 49 von 88 Wirtschaftsabteilungen (2-Steller) der WZ 2008 ausgewählt und hier zu 35 Branchen zusammengefasst.</t>
  </si>
  <si>
    <r>
      <t>Frauenspezifische Branchen</t>
    </r>
    <r>
      <rPr>
        <b/>
        <vertAlign val="superscript"/>
        <sz val="11"/>
        <color theme="1"/>
        <rFont val="Arial"/>
        <family val="2"/>
      </rPr>
      <t>1)</t>
    </r>
  </si>
  <si>
    <r>
      <t>Männerspezifische Branchen</t>
    </r>
    <r>
      <rPr>
        <b/>
        <vertAlign val="superscript"/>
        <sz val="11"/>
        <color theme="1"/>
        <rFont val="Arial"/>
        <family val="2"/>
      </rPr>
      <t>1)</t>
    </r>
  </si>
  <si>
    <r>
      <t>Betriebsgröße</t>
    </r>
    <r>
      <rPr>
        <b/>
        <vertAlign val="superscript"/>
        <sz val="11"/>
        <color theme="1"/>
        <rFont val="Arial"/>
        <family val="2"/>
      </rPr>
      <t>1)</t>
    </r>
    <r>
      <rPr>
        <b/>
        <sz val="11"/>
        <color theme="1"/>
        <rFont val="Arial"/>
        <family val="2"/>
      </rPr>
      <t xml:space="preserve"> (Anzahl Beschäftigte)</t>
    </r>
  </si>
  <si>
    <t xml:space="preserve">Frauen </t>
  </si>
  <si>
    <t>bis 49</t>
  </si>
  <si>
    <t>bis 249</t>
  </si>
  <si>
    <t>250 u. mehr</t>
  </si>
  <si>
    <t>Ins-
gesamt</t>
  </si>
  <si>
    <t>1) Hier ist die Arbeitsstätte gemeint (örtliche Niederlassung).</t>
  </si>
  <si>
    <t>Altersgruppen (in Jahren)</t>
  </si>
  <si>
    <t>unter 25</t>
  </si>
  <si>
    <t>25 bis unter 55</t>
  </si>
  <si>
    <t>55 
und mehr</t>
  </si>
  <si>
    <t>Insgesamt</t>
  </si>
  <si>
    <t>1) Differenz des Anteils bei Frauen und Männern. Ein negatives Vorzeichen steht für einen niedrigeren, ein positives Vorzeichen für einen höheren Anteil bei den Frauen.</t>
  </si>
  <si>
    <t>Datenquelle: Statistik der Bundesagentur für Arbeit, Beschäftigungsstatistik, Jahresdurchschnitt, auf Anfrage, eigene Berechnungen</t>
  </si>
  <si>
    <t>Berufsabschluss</t>
  </si>
  <si>
    <r>
      <t>Geschlechter-bezogener Abstand</t>
    </r>
    <r>
      <rPr>
        <b/>
        <vertAlign val="superscript"/>
        <sz val="11"/>
        <color theme="1"/>
        <rFont val="Arial"/>
        <family val="2"/>
      </rPr>
      <t>2)</t>
    </r>
    <r>
      <rPr>
        <b/>
        <sz val="11"/>
        <color theme="1"/>
        <rFont val="Arial"/>
        <family val="2"/>
      </rPr>
      <t>: Mit Berufsabschluss</t>
    </r>
  </si>
  <si>
    <t>ohne</t>
  </si>
  <si>
    <t>mit</t>
  </si>
  <si>
    <t xml:space="preserve">mit </t>
  </si>
  <si>
    <t>Großhandel (o. KfZ-Handel)</t>
  </si>
  <si>
    <t>Möbel, Holz- und Korbwaren</t>
  </si>
  <si>
    <t>Einzelhandel (o. KfZ-Handel)</t>
  </si>
  <si>
    <t xml:space="preserve">Herstellung Papier/Pappe </t>
  </si>
  <si>
    <t>1) Anerkannter Berufsabschluss (anerkannter Berufsausbildung, Meister-/Techniker-/gleichw. Fachschulabschluss) und/oder akademischer Berufsabschluss (Bachelor/Diplom/Magister/Master/ Staatsexamen/Promotion).</t>
  </si>
  <si>
    <t>2) Differenz des Anteils bei Frauen und Männern. Ein negatives Vorzeichen steht für einen niedrigeren, ein positives Vorzeichen für einen höheren Anteil bei den Frauen.</t>
  </si>
  <si>
    <t>Befristung des Arbeitsvertrages</t>
  </si>
  <si>
    <r>
      <t>Geschlechter-bezogener Abstand</t>
    </r>
    <r>
      <rPr>
        <b/>
        <vertAlign val="superscript"/>
        <sz val="11"/>
        <color theme="1"/>
        <rFont val="Arial"/>
        <family val="2"/>
      </rPr>
      <t>2)</t>
    </r>
    <r>
      <rPr>
        <b/>
        <sz val="11"/>
        <color theme="1"/>
        <rFont val="Arial"/>
        <family val="2"/>
      </rPr>
      <t>: Unbefristete Arbeit</t>
    </r>
  </si>
  <si>
    <t>Befristet</t>
  </si>
  <si>
    <t>Unbefristet</t>
  </si>
  <si>
    <t>Art der Beschäftigung</t>
  </si>
  <si>
    <r>
      <t>Geschlechter-bezogener Abstand</t>
    </r>
    <r>
      <rPr>
        <b/>
        <vertAlign val="superscript"/>
        <sz val="10"/>
        <color theme="1"/>
        <rFont val="Arial"/>
        <family val="2"/>
      </rPr>
      <t>1)</t>
    </r>
    <r>
      <rPr>
        <b/>
        <sz val="10"/>
        <color theme="1"/>
        <rFont val="Arial"/>
        <family val="2"/>
      </rPr>
      <t>:
Mit Sozial-versicherungs-pflichtiger Beschäftigung</t>
    </r>
  </si>
  <si>
    <t>Ausschließlich geringfügig</t>
  </si>
  <si>
    <t>(Auch) 
Sozial-versicherungs-pflichtig</t>
  </si>
  <si>
    <t xml:space="preserve">Alle ausgewählten Branchen </t>
  </si>
  <si>
    <t>Die dargestellen Branchen basieren auf ausgewählten Wirtschaftszweigen bzw. -abteilungen der beim Statistischen Bundesamt gebräuchlichen Klassifikation der Wirtschaftszweige (WZ 2008). Dabei wurden 49 von 88 Wirtschaftsabteilungen (2-Steller) der WZ 2008 ausgewählt und hier zu 35 Branchen zusammengefasst.</t>
  </si>
  <si>
    <t>Leistungsgruppen</t>
  </si>
  <si>
    <t>Ins-gesamt</t>
  </si>
  <si>
    <r>
      <t>1) Leistungsgruppe 1 -</t>
    </r>
    <r>
      <rPr>
        <b/>
        <sz val="9"/>
        <rFont val="Arial"/>
        <family val="2"/>
      </rPr>
      <t xml:space="preserve"> "Arbeitnehmer in leitender Stellung"</t>
    </r>
    <r>
      <rPr>
        <sz val="9"/>
        <rFont val="Arial"/>
        <family val="2"/>
      </rPr>
      <t xml:space="preserve">: Beschäftigte mit Aufsichts- und Dispositionsbefugnis sowie Wahrnehmung von Führungsaufgaben. Hierzu zählen z.B. auch angestellte Geschäftsführer, wenn ihr Verdienst zumindest teilweise erfolgsunabhängige Zahlungen enthält.
Leistungsgruppe 2 - </t>
    </r>
    <r>
      <rPr>
        <b/>
        <sz val="9"/>
        <rFont val="Arial"/>
        <family val="2"/>
      </rPr>
      <t>"Herausgehobene Fachkräfte"</t>
    </r>
    <r>
      <rPr>
        <sz val="9"/>
        <rFont val="Arial"/>
        <family val="2"/>
      </rPr>
      <t xml:space="preserve">: Beschäftigte mit komplexen oder vielgestaltigen Tätigkeiten, die überwiegend selbstständig ausgeführt werden und für die i. d. R. nicht nur eine abgeschlossene Berufsausbildung, sondern darüber hinaus mehrjährige Berufserfahrung und spezielle Fachkenntnisse erforderlich sind. Dazu gehören auch Arbeitnehmer*innen, die in kleinen Verantwortungsbereichen gegenüber anderen Mitarbeitenden Dispositions- oder Führungsaufgaben wahrnehmen (z.B. Vorarbeiter, Meister).
Leistungsgruppe 3 - </t>
    </r>
    <r>
      <rPr>
        <b/>
        <sz val="9"/>
        <rFont val="Arial"/>
        <family val="2"/>
      </rPr>
      <t>"Fachkräfte"</t>
    </r>
    <r>
      <rPr>
        <sz val="9"/>
        <rFont val="Arial"/>
        <family val="2"/>
      </rPr>
      <t xml:space="preserve">: Beschäftigte mit schwierigen Fachtätigkeiten, für deren Ausübung in der Regel eine abgeschlossene Berufsausbildung und zum Teil Berufserfahrung erforderlich ist.
Leistungsgruppe 4 - </t>
    </r>
    <r>
      <rPr>
        <b/>
        <sz val="9"/>
        <rFont val="Arial"/>
        <family val="2"/>
      </rPr>
      <t>"Angelernte Arbeitnehmer"</t>
    </r>
    <r>
      <rPr>
        <sz val="9"/>
        <rFont val="Arial"/>
        <family val="2"/>
      </rPr>
      <t xml:space="preserve">: Beschäftigte mit überwiegend einfachen Tätigkeiten, für deren Ausübung keine berufliche Ausbildung, aber insbesondere Kenntnisse und Fertigkeiten für spezielle, branchengebundene Aufgaben erforderlich sind. Die Anlernzeit beträgt i. d. R. bis zu zwei Jahre.
Leistungsgruppe 5 - </t>
    </r>
    <r>
      <rPr>
        <b/>
        <sz val="9"/>
        <rFont val="Arial"/>
        <family val="2"/>
      </rPr>
      <t>"Ungelernte Arbeitnehmer"</t>
    </r>
    <r>
      <rPr>
        <sz val="9"/>
        <rFont val="Arial"/>
        <family val="2"/>
      </rPr>
      <t>: Beschäftigte mit einfachen, schematischen Tätigkeiten oder isolierten Arbeitsvorgängen, für deren Ausübung keine berufliche Ausbildung erforderlich ist. Das Wissen und die Fertigkeiten können durch Anlernen in bis zu drei Monaten vermittelt werden.</t>
    </r>
  </si>
  <si>
    <t>Datenquelle: Statistisches Bundesamt, Vierteljährliche Verdiensterhebung; Erstergebnisse des Mikrozensus 2021; eigene Berechnungen</t>
  </si>
  <si>
    <r>
      <t>Geschlechter-bezogener Abstand</t>
    </r>
    <r>
      <rPr>
        <b/>
        <vertAlign val="superscript"/>
        <sz val="11"/>
        <color theme="1"/>
        <rFont val="Arial"/>
        <family val="2"/>
      </rPr>
      <t>2)</t>
    </r>
    <r>
      <rPr>
        <b/>
        <sz val="11"/>
        <color theme="1"/>
        <rFont val="Arial"/>
        <family val="2"/>
      </rPr>
      <t>:</t>
    </r>
    <r>
      <rPr>
        <b/>
        <vertAlign val="superscript"/>
        <sz val="11"/>
        <color theme="1"/>
        <rFont val="Arial"/>
        <family val="2"/>
      </rPr>
      <t xml:space="preserve"> </t>
    </r>
    <r>
      <rPr>
        <b/>
        <sz val="11"/>
        <color theme="1"/>
        <rFont val="Arial"/>
        <family val="2"/>
      </rPr>
      <t>Vollzeitarbeit</t>
    </r>
  </si>
  <si>
    <t>Teilzeit</t>
  </si>
  <si>
    <t>Vollzeit</t>
  </si>
  <si>
    <t>kurz</t>
  </si>
  <si>
    <t>lang</t>
  </si>
  <si>
    <t>1) Kurze Teilzeit definiert als &lt; 20 Wochenstunden, lange Teilzeit als &lt; 35 Wochenstunden und Vollzeit als ab 35 Wochenstunden normalerweise geleisteter Arbeitszeit. Aufgrund geringer Fallzahlen von Teilzeitbeschäftigten mussten die Kategorien "kurze Teilzeit" und "lange Teilzeit" in manchen Branchen zusammengefasst werden (zu: "Teilzeit gesamt").</t>
  </si>
  <si>
    <t>bis 20</t>
  </si>
  <si>
    <t>21-34</t>
  </si>
  <si>
    <t>35-39</t>
  </si>
  <si>
    <t xml:space="preserve">41 und mehr </t>
  </si>
  <si>
    <t xml:space="preserve">Öffentliche Verwaltung/Sozialversicherung </t>
  </si>
  <si>
    <t>Information und Kommunikation</t>
  </si>
  <si>
    <t>Freiberufliche, wissenschaftliche und technische Dienstleistungen</t>
  </si>
  <si>
    <t>Verkehr und Lagerei</t>
  </si>
  <si>
    <t xml:space="preserve">Erziehung/Unterricht  </t>
  </si>
  <si>
    <t>Baugewerbe</t>
  </si>
  <si>
    <t xml:space="preserve">Verarbeitendes Gewerbe </t>
  </si>
  <si>
    <t>Sonstige Dienstleistungen</t>
  </si>
  <si>
    <t>Handel/KfZ-Reparatur</t>
  </si>
  <si>
    <t xml:space="preserve">Gesundheits- und Sozialwesen </t>
  </si>
  <si>
    <t>Sonstige wirtschaftliche Dienstleistungen</t>
  </si>
  <si>
    <t>Gastgewerbe</t>
  </si>
  <si>
    <t>/</t>
  </si>
  <si>
    <r>
      <t>/</t>
    </r>
    <r>
      <rPr>
        <vertAlign val="superscript"/>
        <sz val="11"/>
        <color theme="1"/>
        <rFont val="Arial"/>
        <family val="2"/>
      </rPr>
      <t>3)</t>
    </r>
  </si>
  <si>
    <t>1) Normalerweise geleistete Wochenarbeitszeit.</t>
  </si>
  <si>
    <t>3) Aufgrund der für Frauen nicht ausreichenden Datenlage kann hier kein geschlechterbezogener Abstand errechnet werden.</t>
  </si>
  <si>
    <t>Regelmäßige Samstagsarbeit</t>
  </si>
  <si>
    <t>Freiberufliche, wissenschaftliche u. technische Dienstleistungen</t>
  </si>
  <si>
    <t>Kunst, Unterhaltung und Erholung</t>
  </si>
  <si>
    <t>Regelmäßige Sonntagsarbeit</t>
  </si>
  <si>
    <t>Regelmäßige Abendarbeit</t>
  </si>
  <si>
    <t>Regelmäßige Wechselschicht</t>
  </si>
  <si>
    <t>Sonstige wirtschaftlichen Dienstleistungen</t>
  </si>
  <si>
    <t>Quelle des überwiegenden Lebensunterhalts</t>
  </si>
  <si>
    <r>
      <t>Geschlechter-bezogener Abstand</t>
    </r>
    <r>
      <rPr>
        <b/>
        <vertAlign val="superscript"/>
        <sz val="10"/>
        <color theme="1"/>
        <rFont val="Arial"/>
        <family val="2"/>
      </rPr>
      <t>2)</t>
    </r>
    <r>
      <rPr>
        <b/>
        <sz val="11"/>
        <color theme="1"/>
        <rFont val="Arial"/>
        <family val="2"/>
      </rPr>
      <t xml:space="preserve">:
Eigene Erwerbs-tätigkeit </t>
    </r>
  </si>
  <si>
    <t>Eigene
Erwerbs-tätigkeit</t>
  </si>
  <si>
    <t>1) Bei dieser Auswertung konnte nur die Landwirtschaft berücksichtigt werden - die Beschäftigten der Forstwirtschaft konnten aufgrund geringer Fallzahlen nicht ausgewertet werden.</t>
  </si>
  <si>
    <r>
      <t>Geschlechter-bezogener Abstand</t>
    </r>
    <r>
      <rPr>
        <b/>
        <vertAlign val="superscript"/>
        <sz val="11"/>
        <color theme="1"/>
        <rFont val="Arial"/>
        <family val="2"/>
      </rPr>
      <t>3)</t>
    </r>
  </si>
  <si>
    <t>Euro</t>
  </si>
  <si>
    <t>Sonstiger Fahrzeugbau</t>
  </si>
  <si>
    <t>Herstellung Kraftwagen</t>
  </si>
  <si>
    <t>Versicherungen / Pensionskassen</t>
  </si>
  <si>
    <t>Mit Finanz-/Versicherungsdienstleistungen verbundene Tätigkeiten</t>
  </si>
  <si>
    <t>Finanzdienstleistungen</t>
  </si>
  <si>
    <t>Dienstleistungen der Informationstechnologie</t>
  </si>
  <si>
    <t>Unternehmensberatung/-verwaltung</t>
  </si>
  <si>
    <t>Telekommunikation</t>
  </si>
  <si>
    <t>Reparatur von Maschinen/Ausrüstungen</t>
  </si>
  <si>
    <t>Metallerzeugung</t>
  </si>
  <si>
    <t>Getränkeherstellung</t>
  </si>
  <si>
    <t>Datenverarbeitungsgeräte</t>
  </si>
  <si>
    <t>Hochbau</t>
  </si>
  <si>
    <t>Rechts- / Steuerberatung</t>
  </si>
  <si>
    <t>Tiefbau</t>
  </si>
  <si>
    <t>Herstellung elektrische Ausrüstungen</t>
  </si>
  <si>
    <t>Sozialwesen (ohne Heime)</t>
  </si>
  <si>
    <t>Herstellung Bekleidung</t>
  </si>
  <si>
    <t>Heime (ohne Erholungs- und Ferienheime)</t>
  </si>
  <si>
    <t>Metallerzeugnisse</t>
  </si>
  <si>
    <t>Herstellung Möbel</t>
  </si>
  <si>
    <t>Holz- u. Korbwaren</t>
  </si>
  <si>
    <t>Herstellung Textilien</t>
  </si>
  <si>
    <t>Herstellung Nahrungs-/Futtermittel</t>
  </si>
  <si>
    <t>3) Differenz des Bruttostundenverdienstes bei Frauen und Männern. Ein negatives Vorzeichen steht für einen niedrigeren, ein positives Vorzeichen für einen höheren Bruttostundenverdienst bei den Frauen.</t>
  </si>
  <si>
    <t>Datenquelle: Statistisches Bundesamt, Vierteljährliche Verdiensterhebung, eigene Berechnungen</t>
  </si>
  <si>
    <r>
      <t>Gender Pay Gap</t>
    </r>
    <r>
      <rPr>
        <b/>
        <vertAlign val="superscript"/>
        <sz val="11"/>
        <color theme="1"/>
        <rFont val="Arial"/>
        <family val="2"/>
      </rPr>
      <t>2)</t>
    </r>
  </si>
  <si>
    <t>Prozentpunkte</t>
  </si>
  <si>
    <t xml:space="preserve">2) Aus Gründen der Einheitlichkeit wird der Gender Pay Gap hier auch mit umgekehrtem Vorzeichen dargestellt. </t>
  </si>
  <si>
    <t>3) Aus den Berechnungen zum gesamten Gender Pay Gap in Deutschland sind die Beschäftigten aus „Öffentliche Verwaltung, Verteidigung; Sozialversicherung (o)“ ausgeschlossen. Für den Wirtschaftsabschnitt liegen für Deutschland zwar Daten vor, bei der Berechnung des GPG werden diese aber nicht berücksichtigt, um die Vergleichbarkeit auf EU-Ebene und im Zeitverlauf zu gewährleisten.</t>
  </si>
  <si>
    <t>bis 2.000€</t>
  </si>
  <si>
    <t>über 2.000€</t>
  </si>
  <si>
    <t xml:space="preserve"> bis 2.000€</t>
  </si>
  <si>
    <t>1) Arbeitsentgelt vor Abzug von Steuern (Lohnsteuer, Solidaritätsbeitrag, ggf. Kirchensteuer) und Sozialversicherungsbeiträgen (i. d. R. Renten-, Kranken-, Arbeitslosen-Pflegeversicherung). 
Dazu gehören auch ggf. Urlaubs- und Weihnachtsgelder, Tantiemen, Gratifikationen, Mehrarbeits-/Überstundenvergütungen und Mehrarbeitszuschläge, Familienzuschläge, Gefahrenzuschläge und Schmutzzulagen sowie Provisionen und Abfindungen.</t>
  </si>
  <si>
    <t>Frauen und Männer nach Betriebsgröße in ausgewählten Branchen, 
Deutschland (2021), in Prozent</t>
  </si>
  <si>
    <t>Frauen und Männer nach Altersgruppen in ausgewählten Branchen, Deutschland (2021), in Prozent</t>
  </si>
  <si>
    <r>
      <t>Frauen und Männer mit / ohne Berufsabschluss</t>
    </r>
    <r>
      <rPr>
        <b/>
        <vertAlign val="superscript"/>
        <sz val="15"/>
        <color theme="1"/>
        <rFont val="Arial"/>
        <family val="2"/>
      </rPr>
      <t>1)</t>
    </r>
    <r>
      <rPr>
        <b/>
        <sz val="15"/>
        <color theme="1"/>
        <rFont val="Arial"/>
        <family val="2"/>
      </rPr>
      <t xml:space="preserve"> in ausgewählten Branchen, 
Deutschland (2021), in Prozent</t>
    </r>
  </si>
  <si>
    <r>
      <t>Frauen und Männer mit / ohne Befristung des Arbeitsvertrages</t>
    </r>
    <r>
      <rPr>
        <b/>
        <vertAlign val="superscript"/>
        <sz val="15"/>
        <color theme="1"/>
        <rFont val="Arial"/>
        <family val="2"/>
      </rPr>
      <t>1)</t>
    </r>
    <r>
      <rPr>
        <b/>
        <sz val="15"/>
        <color theme="1"/>
        <rFont val="Arial"/>
        <family val="2"/>
      </rPr>
      <t xml:space="preserve"> in ausgewählten Branchen, 
Deutschland (2021), in Prozent</t>
    </r>
  </si>
  <si>
    <r>
      <t>Geschlechter-bezogener Abstand</t>
    </r>
    <r>
      <rPr>
        <b/>
        <vertAlign val="superscript"/>
        <sz val="11"/>
        <color theme="1"/>
        <rFont val="Arial"/>
        <family val="2"/>
      </rPr>
      <t>1)</t>
    </r>
    <r>
      <rPr>
        <b/>
        <sz val="11"/>
        <color theme="1"/>
        <rFont val="Arial"/>
        <family val="2"/>
      </rPr>
      <t>:</t>
    </r>
    <r>
      <rPr>
        <b/>
        <vertAlign val="superscript"/>
        <sz val="11"/>
        <color theme="1"/>
        <rFont val="Arial"/>
        <family val="2"/>
      </rPr>
      <t xml:space="preserve"> 
</t>
    </r>
    <r>
      <rPr>
        <b/>
        <sz val="11"/>
        <color theme="1"/>
        <rFont val="Arial"/>
        <family val="2"/>
      </rPr>
      <t>55 Jahre und mehr</t>
    </r>
  </si>
  <si>
    <t>(Auch)
Sozial-versicherungs-pflichtig</t>
  </si>
  <si>
    <t>Frauen und Männer mit ausschließlich geringfügiger oder sozialversicherungspflichtiger Beschäftigung 
in ausgewählten Branchen, Deutschland (2021), in Prozent</t>
  </si>
  <si>
    <r>
      <t>Frauen und Männer in Vollzeit, langer Teilzeit und kurzer Teilzeit</t>
    </r>
    <r>
      <rPr>
        <b/>
        <vertAlign val="superscript"/>
        <sz val="15"/>
        <color theme="1"/>
        <rFont val="Arial"/>
        <family val="2"/>
      </rPr>
      <t>1)</t>
    </r>
    <r>
      <rPr>
        <b/>
        <sz val="15"/>
        <color theme="1"/>
        <rFont val="Arial"/>
        <family val="2"/>
      </rPr>
      <t xml:space="preserve"> in ausgewählten Branchen,
 Deutschland (2021), in Prozent</t>
    </r>
  </si>
  <si>
    <t>Frauen und Männer nach Arbeitszeitgruppen in ausgewählten Branchen, Deutschland (2021), in Prozent</t>
  </si>
  <si>
    <r>
      <t>Frauen und Männer mit / ohne regelmäßige Samstagsarbeit</t>
    </r>
    <r>
      <rPr>
        <b/>
        <vertAlign val="superscript"/>
        <sz val="15"/>
        <color theme="1"/>
        <rFont val="Arial"/>
        <family val="2"/>
      </rPr>
      <t>1)</t>
    </r>
    <r>
      <rPr>
        <b/>
        <sz val="15"/>
        <color theme="1"/>
        <rFont val="Arial"/>
        <family val="2"/>
      </rPr>
      <t xml:space="preserve"> in ausgewählten Branchen, Deutschland (2021), in Prozent</t>
    </r>
  </si>
  <si>
    <r>
      <t>Frauen und Männer mit / ohne regelmäßige Sonntagsarbeit</t>
    </r>
    <r>
      <rPr>
        <b/>
        <vertAlign val="superscript"/>
        <sz val="15"/>
        <color theme="1"/>
        <rFont val="Arial"/>
        <family val="2"/>
      </rPr>
      <t>1)</t>
    </r>
    <r>
      <rPr>
        <b/>
        <sz val="15"/>
        <color theme="1"/>
        <rFont val="Arial"/>
        <family val="2"/>
      </rPr>
      <t xml:space="preserve"> in ausgewählten Branchen, 
Deutschland (2021), in Prozent</t>
    </r>
  </si>
  <si>
    <r>
      <t>Frauen und Männer mit / ohne regelmäßige Abendarbeit</t>
    </r>
    <r>
      <rPr>
        <b/>
        <vertAlign val="superscript"/>
        <sz val="15"/>
        <color theme="1"/>
        <rFont val="Arial"/>
        <family val="2"/>
      </rPr>
      <t>1)</t>
    </r>
    <r>
      <rPr>
        <b/>
        <sz val="15"/>
        <color theme="1"/>
        <rFont val="Arial"/>
        <family val="2"/>
      </rPr>
      <t xml:space="preserve"> in ausgewählten Branchen, 
Deutschland (2021), in Prozent</t>
    </r>
  </si>
  <si>
    <r>
      <t>Frauen und Männer mit / ohne regelmäßige Wechselschicht</t>
    </r>
    <r>
      <rPr>
        <b/>
        <vertAlign val="superscript"/>
        <sz val="15"/>
        <color theme="1"/>
        <rFont val="Arial"/>
        <family val="2"/>
      </rPr>
      <t>1)</t>
    </r>
    <r>
      <rPr>
        <b/>
        <sz val="15"/>
        <color theme="1"/>
        <rFont val="Arial"/>
        <family val="2"/>
      </rPr>
      <t xml:space="preserve"> in ausgewählten Branchen, Deutschland (2021), in Prozent</t>
    </r>
  </si>
  <si>
    <r>
      <t>Landwirtschaft</t>
    </r>
    <r>
      <rPr>
        <vertAlign val="superscript"/>
        <sz val="11"/>
        <rFont val="Arial"/>
        <family val="2"/>
      </rPr>
      <t>1)</t>
    </r>
  </si>
  <si>
    <r>
      <rPr>
        <b/>
        <sz val="11"/>
        <color theme="1"/>
        <rFont val="Arial"/>
        <family val="2"/>
      </rPr>
      <t>Andere Quellen</t>
    </r>
    <r>
      <rPr>
        <b/>
        <sz val="9"/>
        <color theme="1"/>
        <rFont val="Arial"/>
        <family val="2"/>
      </rPr>
      <t xml:space="preserve"> (Angehörige, Transfer-leistungen, Sonstiges)</t>
    </r>
  </si>
  <si>
    <r>
      <t xml:space="preserve">Sozialversicherungspflichtig Vollzeitbeschäftigte 
</t>
    </r>
    <r>
      <rPr>
        <b/>
        <sz val="12"/>
        <rFont val="Arial"/>
        <family val="2"/>
      </rPr>
      <t>mit Bruttomonatsentgelt</t>
    </r>
    <r>
      <rPr>
        <b/>
        <vertAlign val="superscript"/>
        <sz val="12"/>
        <rFont val="Arial"/>
        <family val="2"/>
      </rPr>
      <t>1)</t>
    </r>
    <r>
      <rPr>
        <b/>
        <sz val="12"/>
        <rFont val="Arial"/>
        <family val="2"/>
      </rPr>
      <t>…</t>
    </r>
  </si>
  <si>
    <r>
      <t>Geschlechter-bezogener Abstand</t>
    </r>
    <r>
      <rPr>
        <b/>
        <vertAlign val="superscript"/>
        <sz val="11"/>
        <color theme="1"/>
        <rFont val="Arial"/>
        <family val="2"/>
      </rPr>
      <t>2)</t>
    </r>
    <r>
      <rPr>
        <b/>
        <sz val="11"/>
        <color theme="1"/>
        <rFont val="Arial"/>
        <family val="2"/>
      </rPr>
      <t>:
Bruttomonats-entgelt über 2.000€</t>
    </r>
  </si>
  <si>
    <t>Datenquelle: Statistik der Bundesagentur für Arbeit, Beschäftigungsstatistik, Sozialversicherungspflichtige Bruttoarbeitsentgelte (Jahreszahlen), auf Anfrage, eigene Berechnungen</t>
  </si>
  <si>
    <t>4) Ohne Auszubildende.</t>
  </si>
  <si>
    <t>Alle abhängig Beschäftigten in Deutschland</t>
  </si>
  <si>
    <t>1) Ohne Auszubildende. Regelmäßige Samstagsarbeit wird von denjenigen geleistet, die in den letzten vier Wochen an mindestens zwei Samstagen gearbeitet haben.</t>
  </si>
  <si>
    <t>1) Ohne Auszubildende. Regelmäßige Sonntagsarbeit wird von denjenigen geleistet, die in den letzten vier Wochen an mindestens zwei Sonntagen gearbeitet haben.</t>
  </si>
  <si>
    <t xml:space="preserve">1) Ohne Auszubildende. Regelmäßige Abendarbeit wird von denjenigen geleistet, die in den letzten vier Wochen an mindestens der Hälfte der Arbeitstage am Abend (zwischen 18 und 23 Uhr) gearbeitet haben. </t>
  </si>
  <si>
    <t>1) Ohne Auszubildende. Regelmäßig in Wechselschicht tätig sind diejenigen, die in den letzten vier Wochen an mindestens der Hälfte der Arbeitstage im Wechselschichtmodell gearbeitet haben.</t>
  </si>
  <si>
    <t>Frauen und Männer in Partnerschaften nach Quelle ihres überwiegenden Lebensunterhalts 
in ausgewählten Branchen, Deutschland (2021), in Prozent</t>
  </si>
  <si>
    <t>1) ohne Personen in Bildung, Ausbildung oder einem Freiwilligendienst.</t>
  </si>
  <si>
    <t>Die dargestellten Branchen basieren auf ausgewählten Wirtschaftsabschnitten der beim Statistischen Bundesamt gebräuchlichen Klassifikation der Wirtschaftszweige 
(1-Steller, WZ 2008). Aufgrund unzureichender Daten war die Berechnung nicht für alle Wirtschaftsabschnitte möglich. Daher können hier nur 15 Branchen dargestellt werden.</t>
  </si>
  <si>
    <t>Die dargestellten Branchen basieren auf ausgewählten Wirtschaftsabschnitten der beim Statistischen Bundesamt gebräuchlichen Klassifikation der Wirtschaftszweige 
(1-Steller, WZ 2008). Aufgrund unzureichender Daten war die Berechnung nicht für alle Wirtschaftsabschnitte möglich. Daher können hier nur 13 Branchen dargestellt werden.</t>
  </si>
  <si>
    <t>Die dargestellten Branchen basieren auf ausgewählten Wirtschaftsabschnitten der beim Statistischen Bundesamt gebräuchlichen Klassifikation der Wirtschaftszweige 
(1-Steller, WZ 2008). Aufgrund unzureichender Daten war die Berechnung nicht für alle Wirtschaftsabschnitte möglich. Daher können hier nur 12 Branchen dargestellt werden.</t>
  </si>
  <si>
    <t>Die dargestellten Branchen basieren auf ausgewählten Wirtschaftsabschnitten der beim Statistischen Bundesamt gebräuchlichen Klassifikation der Wirtschaftszweige 
(1-Steller, WZ 2008). Aufgrund unzureichender Daten war die Berechnung nicht für alle Wirtschaftsabschnitte möglich. Daher können hier nur 14 Branchen dargestellt werden.</t>
  </si>
  <si>
    <t>Die dargestellten Branchen basieren auf ausgewählten Wirtschaftsabschnitten der beim Statistischen Bundesamt gebräuchlichen Klassifikation der Wirtschaftszweige (1-Steller, WZ 2008). Aufgrund unzureichender Daten war die Berechnung nicht für alle Wirtschaftsabschnitte möglich. Daher können hier nur 9 Branchen dargestellt werden.</t>
  </si>
  <si>
    <t>Die dargestellten Branchen basieren auf ausgewählten Wirtschaftszweigen bzw. -abteilungen der beim Statistischen Bundesamt gebräuchlichen Klassifikation der Wirtschaftszweige (WZ 2008). Dabei wurden 47 von 88 Wirtschaftsabteilungen (2-Steller) der WZ 2008 ausgewählt und hier zu 34 Branchen zusammengefasst. Für die Wirtschaftsabteilungen Landwirtschaft und Forstwirtschaft werden in der Vierteljährlichen Verdiensterhebung keine Daten erfasst.</t>
  </si>
  <si>
    <t>Durchschnittliche Bruttostundenverdienste</t>
  </si>
  <si>
    <r>
      <t>Durchschnittliche Bruttostundenverdienste von vollzeitbeschäftigten Frauen und Männern in ausgewählten Branchen</t>
    </r>
    <r>
      <rPr>
        <b/>
        <vertAlign val="superscript"/>
        <sz val="15"/>
        <color theme="1"/>
        <rFont val="Arial"/>
        <family val="2"/>
      </rPr>
      <t>1)</t>
    </r>
    <r>
      <rPr>
        <b/>
        <sz val="15"/>
        <color theme="1"/>
        <rFont val="Arial"/>
        <family val="2"/>
      </rPr>
      <t>, 
Deutschland (2021), in Euro</t>
    </r>
  </si>
  <si>
    <t>Durchschnittliche Bruttostunden-verdienste</t>
  </si>
  <si>
    <r>
      <t>Branche</t>
    </r>
    <r>
      <rPr>
        <b/>
        <vertAlign val="superscript"/>
        <sz val="14"/>
        <color theme="1"/>
        <rFont val="Arial"/>
        <family val="2"/>
      </rPr>
      <t>2)</t>
    </r>
  </si>
  <si>
    <t>2) Die dargestellten Branchen basieren auf ausgewählten Wirtschaftsabteilungen der beim Statistischen Bundesamt gebräuchlichen Klassifikation der Wirtschaftszweige (WZ 2008). Dabei wurden 47 von 88 Wirtschaftsabteilungen (2-Steller) der WZ 2008 ausgewählt. Für die Wirtschaftsabteilungen Landwirtschaft und Forstwirtschaft werden in der Vierteljährlichen Verdiensterhebung keine Daten erfasst.</t>
  </si>
  <si>
    <r>
      <t>Vollzeitbeschäftigte Frauen und Männer nach Leistungsgruppen</t>
    </r>
    <r>
      <rPr>
        <b/>
        <vertAlign val="superscript"/>
        <sz val="15"/>
        <color theme="1"/>
        <rFont val="Arial"/>
        <family val="2"/>
      </rPr>
      <t>1)</t>
    </r>
    <r>
      <rPr>
        <b/>
        <sz val="15"/>
        <color theme="1"/>
        <rFont val="Arial"/>
        <family val="2"/>
      </rPr>
      <t xml:space="preserve"> (vertikale Segregation) 
in ausgewählten Branchen</t>
    </r>
    <r>
      <rPr>
        <b/>
        <vertAlign val="superscript"/>
        <sz val="15"/>
        <color theme="1"/>
        <rFont val="Arial"/>
        <family val="2"/>
      </rPr>
      <t>2)</t>
    </r>
    <r>
      <rPr>
        <b/>
        <sz val="15"/>
        <color theme="1"/>
        <rFont val="Arial"/>
        <family val="2"/>
      </rPr>
      <t>, Deutschland (2021), in Prozent</t>
    </r>
  </si>
  <si>
    <t>3) Differenz des Anteils bei Frauen und Männern. Ein negatives Vorzeichen steht für einen niedrigeren, ein positives Vorzeichen für einen höheren Anteil bei den Frauen.</t>
  </si>
  <si>
    <t>2) In der Regel nur Beschäftigte aus Betrieben mit mindestens zehn Mitarbeiter*innen. Für manche Wirtschaftsbereiche werden auch Beschäftigte aus Betrieben mit mindestens fünf Mitarbeiter*innen erfasst.</t>
  </si>
  <si>
    <t>1) Ohne Sonderzahlungen. In der Regel nur Beschäftigte aus Betrieben mit mindestens zehn Mitarbeiter*innen. Für manche Wirtschaftsbereiche werden auch Beschäftigte aus Betrieben mit mindestens fünf Mitarbeiter*innen erfasst.</t>
  </si>
  <si>
    <r>
      <t>Geschlechter-bezogener Abstand</t>
    </r>
    <r>
      <rPr>
        <b/>
        <vertAlign val="superscript"/>
        <sz val="11"/>
        <color theme="1"/>
        <rFont val="Arial"/>
        <family val="2"/>
      </rPr>
      <t>2)</t>
    </r>
    <r>
      <rPr>
        <b/>
        <sz val="11"/>
        <color theme="1"/>
        <rFont val="Arial"/>
        <family val="2"/>
      </rPr>
      <t>: Ohne regelmäßige Wechselschicht</t>
    </r>
  </si>
  <si>
    <r>
      <t>Geschlechter-bezogener Abstand</t>
    </r>
    <r>
      <rPr>
        <b/>
        <vertAlign val="superscript"/>
        <sz val="11"/>
        <color theme="1"/>
        <rFont val="Arial"/>
        <family val="2"/>
      </rPr>
      <t>2)</t>
    </r>
    <r>
      <rPr>
        <b/>
        <sz val="11"/>
        <color theme="1"/>
        <rFont val="Arial"/>
        <family val="2"/>
      </rPr>
      <t>: Ohne regelmäßige Abendarbeit</t>
    </r>
  </si>
  <si>
    <r>
      <t>Geschlechter-bezogener Abstand</t>
    </r>
    <r>
      <rPr>
        <b/>
        <vertAlign val="superscript"/>
        <sz val="11"/>
        <color theme="1"/>
        <rFont val="Arial"/>
        <family val="2"/>
      </rPr>
      <t>2)</t>
    </r>
    <r>
      <rPr>
        <b/>
        <sz val="11"/>
        <color theme="1"/>
        <rFont val="Arial"/>
        <family val="2"/>
      </rPr>
      <t>: Ohne regelmäßige Sonntagsarbeit</t>
    </r>
  </si>
  <si>
    <r>
      <t>Geschlechter-bezogener Abstand</t>
    </r>
    <r>
      <rPr>
        <b/>
        <vertAlign val="superscript"/>
        <sz val="11"/>
        <color theme="1"/>
        <rFont val="Arial"/>
        <family val="2"/>
      </rPr>
      <t>2)</t>
    </r>
    <r>
      <rPr>
        <b/>
        <sz val="11"/>
        <color theme="1"/>
        <rFont val="Arial"/>
        <family val="2"/>
      </rPr>
      <t>: Ohne regelmäßige Samstagsarbeit</t>
    </r>
  </si>
  <si>
    <r>
      <t>Alle abhängig Beschäftigten in Deutschland</t>
    </r>
    <r>
      <rPr>
        <b/>
        <vertAlign val="superscript"/>
        <sz val="11"/>
        <color theme="1"/>
        <rFont val="Arial"/>
        <family val="2"/>
      </rPr>
      <t>4)</t>
    </r>
  </si>
  <si>
    <r>
      <t>Geschlechter-bezogener Abstand</t>
    </r>
    <r>
      <rPr>
        <b/>
        <vertAlign val="superscript"/>
        <sz val="11"/>
        <color theme="1"/>
        <rFont val="Arial"/>
        <family val="2"/>
      </rPr>
      <t>2)</t>
    </r>
    <r>
      <rPr>
        <b/>
        <sz val="11"/>
        <color theme="1"/>
        <rFont val="Arial"/>
        <family val="2"/>
      </rPr>
      <t>:
41 und mehr Wochen-arbeitsstunden</t>
    </r>
  </si>
  <si>
    <r>
      <t>Wochenarbeitsstunden</t>
    </r>
    <r>
      <rPr>
        <b/>
        <vertAlign val="superscript"/>
        <sz val="12"/>
        <color theme="1"/>
        <rFont val="Arial"/>
        <family val="2"/>
      </rPr>
      <t>1)</t>
    </r>
  </si>
  <si>
    <r>
      <t>Geschlechter-bezogener Abstand</t>
    </r>
    <r>
      <rPr>
        <b/>
        <vertAlign val="superscript"/>
        <sz val="11"/>
        <color theme="1"/>
        <rFont val="Arial"/>
        <family val="2"/>
      </rPr>
      <t>3)</t>
    </r>
    <r>
      <rPr>
        <b/>
        <sz val="11"/>
        <color theme="1"/>
        <rFont val="Arial"/>
        <family val="2"/>
      </rPr>
      <t>: Leistungs-gruppe 1:</t>
    </r>
  </si>
  <si>
    <t>Datenquelle: Statistisches Bundesamt, Erstergebnisse des Mikrozensus 2021, auf Anfrage, eigene Berechnungen</t>
  </si>
  <si>
    <t xml:space="preserve">Datenquelle: Statistisches Bundesamt, Erstergebnisse des Mikrozensus 2021, auf Anfrage, eigene Berechnungen </t>
  </si>
  <si>
    <r>
      <t>Alle Vollzeitbeschäftigten in Produktion/Dienstleistungen</t>
    </r>
    <r>
      <rPr>
        <b/>
        <vertAlign val="superscript"/>
        <sz val="11"/>
        <rFont val="Arial"/>
        <family val="2"/>
      </rPr>
      <t>4)</t>
    </r>
  </si>
  <si>
    <t>4) Hierbei werden allerdings nicht nur die hier ausgewählten, sondern alle Einzelbranchen in den beiden Bereichen betrachtet.</t>
  </si>
  <si>
    <t>Svenja Pfahl, Eugen Unrau, Yvonne Lott, Maike Wittmann</t>
  </si>
  <si>
    <t>STAND DER GLEICHSTELLUNG VON FRAUEN UND MÄNNERN IN DEUTSCHLAND IN AUSGEWÄHLTEN BRANCHEN</t>
  </si>
  <si>
    <t>Frauen und Männer mit / ohne Berufsabschluss in ausgewählten Branchen</t>
  </si>
  <si>
    <t>Vollzeitbeschäftigte Frauen und Männer nach Leistungsgruppen (vertikale Segregation) in ausgewählten Branchen</t>
  </si>
  <si>
    <t>Frauen und Männer nach Arbeitszeitgruppen in ausgewählten Branchen</t>
  </si>
  <si>
    <t>Vollzeitbeschäftigte Frauen und Männer mit bis zu bzw. über 2.000 Euro Bruttomonatsentgelt in ausgewählten Branchen</t>
  </si>
  <si>
    <t>Durchschnittliche Bruttostundenverdienste von vollzeitbeschäftigten Frauen und Männern in ausgewählten Branchen</t>
  </si>
  <si>
    <t>Frauen und Männer in Partnerschaften nach Quelle ihres überwiegenden Lebensunterhalts in ausgewählten Branchen</t>
  </si>
  <si>
    <t>Frauen- und Männeranteil in ausgewählten Branchen</t>
  </si>
  <si>
    <t xml:space="preserve">Frauen und Männer nach Betriebsgröße in ausgewählten Branchen </t>
  </si>
  <si>
    <t>Frauen und Männer nach Altersgruppen in ausgewählten Branchen</t>
  </si>
  <si>
    <t>Frauen und Männer mit ausschließlich geringfügiger oder sozialversicherungspflichtiger Beschäftigung in ausgewählten Branchen</t>
  </si>
  <si>
    <t>Frauen und Männer in Vollzeit, langer Teilzeit und kurzer Teilzeit in ausgewählten Branchen</t>
  </si>
  <si>
    <t xml:space="preserve">Frauen und Männer mit / ohne Befristung des Arbeitsvertrages in ausgewählten Branchen </t>
  </si>
  <si>
    <t>Frauen und Männer mit / ohne regelmäßige Samstagsarbeit in ausgewählten Branchen</t>
  </si>
  <si>
    <t xml:space="preserve">Frauen und Männer mit / ohne regelmäßige Sonntagsarbeit in ausgewählten Branchen </t>
  </si>
  <si>
    <t xml:space="preserve">Frauen und Männer mit / ohne regelmäßige Abendarbeit in ausgewählten Branchen </t>
  </si>
  <si>
    <t>Frauen und Männer mit / ohne regelmäßige Wechselschicht in ausgewählten Branchen</t>
  </si>
  <si>
    <t>Durchschnittliche Bruttostundenverdienste von Frauen und Männern sowie Gender Pay Gap, in ausgewählten Branchen</t>
  </si>
  <si>
    <t xml:space="preserve">Kontakt: Dr. Yvonne Lott </t>
  </si>
  <si>
    <t>yvonne-lott(at)boeckler.de</t>
  </si>
  <si>
    <r>
      <t>Durchschnittliche Bruttostundenverdienste</t>
    </r>
    <r>
      <rPr>
        <b/>
        <vertAlign val="superscript"/>
        <sz val="14"/>
        <color theme="1"/>
        <rFont val="Arial"/>
        <family val="2"/>
      </rPr>
      <t>1)</t>
    </r>
    <r>
      <rPr>
        <b/>
        <sz val="14"/>
        <color theme="1"/>
        <rFont val="Arial"/>
        <family val="2"/>
      </rPr>
      <t xml:space="preserve"> von Frauen und Männern sowie Gender Pay Gap, in ausgewählten Branchen, Deutschland (2022), in Euro und Prozentpunkten</t>
    </r>
  </si>
  <si>
    <r>
      <t>Öffentliche Verwaltung/Sozialversicherung</t>
    </r>
    <r>
      <rPr>
        <b/>
        <vertAlign val="superscript"/>
        <sz val="11"/>
        <color theme="1"/>
        <rFont val="Arial"/>
        <family val="2"/>
      </rPr>
      <t>3)</t>
    </r>
  </si>
  <si>
    <r>
      <t>Alle Beschäftigten in Deutschland</t>
    </r>
    <r>
      <rPr>
        <b/>
        <vertAlign val="superscript"/>
        <sz val="11"/>
        <color theme="1"/>
        <rFont val="Arial"/>
        <family val="2"/>
      </rPr>
      <t>3)</t>
    </r>
  </si>
  <si>
    <t>1) ohne Sonderzahlungen.</t>
  </si>
  <si>
    <t>Die dargestellten Branchen basieren auf ausgewählten Wirtschaftszweigen bzw. -abschnitten der beim Statistischen Bundesamt gebräuchlichen Klassifikation der Wirtschaftszweige (WZ 2008). Bei der Berechnung des Gender Pay Gap werden in der Verdiensterhebung nicht alle Wirtschaftszweige berücksichtigt. Aus den Berechnungen sind die Beschäftigten aus „Land- und Forstwirtschaft, Fischerei (A)“ ausgeschlossen.</t>
  </si>
  <si>
    <t xml:space="preserve">Datenquelle: Verdiensterhebung, auf Anfrage </t>
  </si>
  <si>
    <t xml:space="preserve">Report Nr. 80 - Februar 2023 - Appendix </t>
  </si>
  <si>
    <r>
      <t>Vollzeitbeschäftigte Frauen und Männer mit bis zu bzw. über 2.000 Euro Bruttomonatsentgelt</t>
    </r>
    <r>
      <rPr>
        <b/>
        <sz val="15"/>
        <color theme="1"/>
        <rFont val="Arial"/>
        <family val="2"/>
      </rPr>
      <t xml:space="preserve">
in ausgewählten Branchen, Deutschland (2021), in Prozent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</si>
</sst>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b/>
      <sz val="14"/>
      <color theme="1"/>
      <name val="Arial"/>
      <family val="2"/>
    </font>
    <font>
      <b/>
      <sz val="11"/>
      <color theme="1"/>
      <name val="Arial"/>
      <family val="2"/>
    </font>
    <font>
      <sz val="11"/>
      <color theme="1"/>
      <name val="Arial"/>
      <family val="2"/>
    </font>
    <font>
      <sz val="11"/>
      <name val="Arial"/>
      <family val="2"/>
    </font>
    <font>
      <b/>
      <sz val="11"/>
      <color theme="1"/>
      <name val="Calibri"/>
      <family val="2"/>
      <scheme val="minor"/>
    </font>
    <font>
      <sz val="9"/>
      <color theme="1"/>
      <name val="Arial"/>
      <family val="2"/>
    </font>
    <font>
      <b/>
      <vertAlign val="superscript"/>
      <sz val="11"/>
      <color theme="1"/>
      <name val="Arial"/>
      <family val="2"/>
    </font>
    <font>
      <b/>
      <sz val="14"/>
      <color theme="1"/>
      <name val="Calibri"/>
      <family val="2"/>
      <scheme val="minor"/>
    </font>
    <font>
      <b/>
      <sz val="11"/>
      <color rgb="FFFF0000"/>
      <name val="Calibri"/>
      <family val="2"/>
      <scheme val="minor"/>
    </font>
    <font>
      <b/>
      <sz val="12"/>
      <color theme="1"/>
      <name val="Arial"/>
      <family val="2"/>
    </font>
    <font>
      <b/>
      <sz val="11"/>
      <name val="Arial"/>
      <family val="2"/>
    </font>
    <font>
      <sz val="11"/>
      <name val="Calibri"/>
      <family val="2"/>
      <scheme val="minor"/>
    </font>
    <font>
      <sz val="10"/>
      <color theme="1"/>
      <name val="Arial"/>
      <family val="2"/>
    </font>
    <font>
      <b/>
      <sz val="10"/>
      <color theme="1"/>
      <name val="Arial"/>
      <family val="2"/>
    </font>
    <font>
      <b/>
      <vertAlign val="superscript"/>
      <sz val="10"/>
      <color theme="1"/>
      <name val="Arial"/>
      <family val="2"/>
    </font>
    <font>
      <b/>
      <sz val="9"/>
      <color theme="1"/>
      <name val="Arial"/>
      <family val="2"/>
    </font>
    <font>
      <b/>
      <sz val="10.5"/>
      <color theme="1"/>
      <name val="Arial"/>
      <family val="2"/>
    </font>
    <font>
      <sz val="9"/>
      <name val="Arial"/>
      <family val="2"/>
    </font>
    <font>
      <b/>
      <sz val="9"/>
      <name val="Arial"/>
      <family val="2"/>
    </font>
    <font>
      <b/>
      <sz val="12"/>
      <name val="Arial"/>
      <family val="2"/>
    </font>
    <font>
      <vertAlign val="superscript"/>
      <sz val="11"/>
      <color theme="1"/>
      <name val="Arial"/>
      <family val="2"/>
    </font>
    <font>
      <sz val="11"/>
      <color theme="1"/>
      <name val="MetaNormalLF-Roman"/>
      <family val="2"/>
    </font>
    <font>
      <b/>
      <sz val="15"/>
      <color theme="1"/>
      <name val="Arial"/>
      <family val="2"/>
    </font>
    <font>
      <b/>
      <vertAlign val="superscript"/>
      <sz val="15"/>
      <color theme="1"/>
      <name val="Arial"/>
      <family val="2"/>
    </font>
    <font>
      <b/>
      <vertAlign val="superscript"/>
      <sz val="14"/>
      <color theme="1"/>
      <name val="Arial"/>
      <family val="2"/>
    </font>
    <font>
      <vertAlign val="superscript"/>
      <sz val="11"/>
      <name val="Arial"/>
      <family val="2"/>
    </font>
    <font>
      <b/>
      <vertAlign val="superscript"/>
      <sz val="12"/>
      <name val="Arial"/>
      <family val="2"/>
    </font>
    <font>
      <b/>
      <vertAlign val="superscript"/>
      <sz val="12"/>
      <color theme="1"/>
      <name val="Arial"/>
      <family val="2"/>
    </font>
    <font>
      <b/>
      <vertAlign val="superscript"/>
      <sz val="11"/>
      <name val="Arial"/>
      <family val="2"/>
    </font>
    <font>
      <sz val="18"/>
      <color rgb="FFFF0000"/>
      <name val="Simple HBS"/>
      <family val="2"/>
    </font>
    <font>
      <u/>
      <sz val="11"/>
      <color theme="10"/>
      <name val="Calibri"/>
      <family val="2"/>
      <scheme val="minor"/>
    </font>
    <font>
      <u/>
      <sz val="11"/>
      <color theme="10"/>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79998168889431442"/>
        <bgColor indexed="64"/>
      </patternFill>
    </fill>
  </fills>
  <borders count="7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s>
  <cellStyleXfs count="2">
    <xf numFmtId="0" fontId="0" fillId="0" borderId="0"/>
    <xf numFmtId="0" fontId="31" fillId="0" borderId="0" applyNumberFormat="0" applyFill="0" applyBorder="0" applyAlignment="0" applyProtection="0"/>
  </cellStyleXfs>
  <cellXfs count="394">
    <xf numFmtId="0" fontId="0" fillId="0" borderId="0" xfId="0"/>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2" fillId="0" borderId="2" xfId="0" applyFont="1" applyBorder="1" applyAlignment="1">
      <alignment horizontal="center" wrapText="1"/>
    </xf>
    <xf numFmtId="0" fontId="1" fillId="0" borderId="2" xfId="0" applyFont="1" applyBorder="1" applyAlignment="1">
      <alignment horizontal="left" vertical="center"/>
    </xf>
    <xf numFmtId="0" fontId="2" fillId="0" borderId="1" xfId="0" applyFont="1" applyBorder="1" applyAlignment="1">
      <alignment horizontal="left" vertical="center"/>
    </xf>
    <xf numFmtId="0" fontId="3" fillId="0" borderId="26" xfId="0" applyFont="1" applyBorder="1"/>
    <xf numFmtId="0" fontId="3" fillId="0" borderId="22" xfId="0" applyFont="1" applyBorder="1" applyAlignment="1">
      <alignment vertical="center"/>
    </xf>
    <xf numFmtId="0" fontId="3" fillId="0" borderId="23" xfId="0" applyFont="1" applyBorder="1"/>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2" xfId="0" applyFont="1" applyBorder="1"/>
    <xf numFmtId="0" fontId="4" fillId="0" borderId="22" xfId="0" applyFont="1" applyBorder="1"/>
    <xf numFmtId="0" fontId="3" fillId="0" borderId="22" xfId="0" applyFont="1" applyBorder="1" applyAlignment="1">
      <alignment horizontal="left" vertical="center"/>
    </xf>
    <xf numFmtId="0" fontId="2" fillId="0" borderId="11" xfId="0" applyFont="1" applyBorder="1" applyAlignment="1">
      <alignment horizontal="center" vertical="center"/>
    </xf>
    <xf numFmtId="0" fontId="2" fillId="2" borderId="2" xfId="0" applyFont="1" applyFill="1" applyBorder="1" applyAlignment="1">
      <alignment horizontal="center" wrapText="1"/>
    </xf>
    <xf numFmtId="0" fontId="3" fillId="2" borderId="26"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1"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3" xfId="0" applyFont="1" applyBorder="1" applyAlignment="1">
      <alignment horizontal="center" vertical="center"/>
    </xf>
    <xf numFmtId="0" fontId="2" fillId="0" borderId="3" xfId="0" applyFont="1" applyBorder="1" applyAlignment="1">
      <alignment horizontal="center" vertical="center" wrapText="1"/>
    </xf>
    <xf numFmtId="0" fontId="3" fillId="0" borderId="34" xfId="0" applyFont="1" applyBorder="1"/>
    <xf numFmtId="1" fontId="3" fillId="0" borderId="16" xfId="0" applyNumberFormat="1" applyFont="1" applyBorder="1" applyAlignment="1">
      <alignment horizontal="center" vertical="center"/>
    </xf>
    <xf numFmtId="1" fontId="3" fillId="0" borderId="17"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26" xfId="0" applyNumberFormat="1" applyFont="1" applyBorder="1" applyAlignment="1">
      <alignment horizontal="center" vertical="center"/>
    </xf>
    <xf numFmtId="1" fontId="3" fillId="0" borderId="36" xfId="0" applyNumberFormat="1" applyFont="1" applyBorder="1" applyAlignment="1">
      <alignment horizontal="center" vertical="center"/>
    </xf>
    <xf numFmtId="0" fontId="3" fillId="0" borderId="37" xfId="0" applyFont="1" applyBorder="1"/>
    <xf numFmtId="1" fontId="3" fillId="0" borderId="5" xfId="0" applyNumberFormat="1" applyFont="1" applyBorder="1" applyAlignment="1">
      <alignment horizontal="center" vertical="center"/>
    </xf>
    <xf numFmtId="1" fontId="3" fillId="0" borderId="15" xfId="0" applyNumberFormat="1" applyFont="1" applyBorder="1" applyAlignment="1">
      <alignment horizontal="center" vertical="center"/>
    </xf>
    <xf numFmtId="1" fontId="3" fillId="0" borderId="38" xfId="0" applyNumberFormat="1" applyFont="1" applyBorder="1" applyAlignment="1">
      <alignment horizontal="center" vertical="center"/>
    </xf>
    <xf numFmtId="1" fontId="3" fillId="0" borderId="22" xfId="0" applyNumberFormat="1" applyFont="1" applyBorder="1" applyAlignment="1">
      <alignment horizontal="center" vertical="center"/>
    </xf>
    <xf numFmtId="1" fontId="3" fillId="0" borderId="39" xfId="0" applyNumberFormat="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xf numFmtId="0" fontId="4" fillId="0" borderId="37" xfId="0" applyFont="1" applyBorder="1"/>
    <xf numFmtId="0" fontId="3" fillId="0" borderId="37" xfId="0" applyFont="1" applyBorder="1" applyAlignment="1">
      <alignment vertical="center"/>
    </xf>
    <xf numFmtId="1" fontId="3" fillId="0" borderId="7" xfId="0" applyNumberFormat="1" applyFont="1" applyBorder="1" applyAlignment="1">
      <alignment horizontal="center" vertical="center"/>
    </xf>
    <xf numFmtId="1" fontId="3" fillId="0" borderId="19" xfId="0" applyNumberFormat="1" applyFont="1" applyBorder="1" applyAlignment="1">
      <alignment horizontal="center" vertical="center"/>
    </xf>
    <xf numFmtId="1" fontId="3" fillId="0" borderId="41" xfId="0" applyNumberFormat="1" applyFont="1" applyBorder="1" applyAlignment="1">
      <alignment horizontal="center" vertical="center"/>
    </xf>
    <xf numFmtId="1" fontId="3" fillId="0" borderId="23" xfId="0" applyNumberFormat="1" applyFont="1" applyBorder="1" applyAlignment="1">
      <alignment horizontal="center" vertical="center"/>
    </xf>
    <xf numFmtId="1" fontId="3" fillId="0" borderId="42" xfId="0" applyNumberFormat="1" applyFont="1" applyBorder="1" applyAlignment="1">
      <alignment horizontal="center" vertical="center"/>
    </xf>
    <xf numFmtId="0" fontId="2" fillId="0" borderId="2" xfId="0" applyFont="1" applyBorder="1"/>
    <xf numFmtId="1" fontId="2" fillId="0" borderId="30" xfId="0" applyNumberFormat="1" applyFont="1" applyBorder="1" applyAlignment="1">
      <alignment horizontal="center" vertical="center"/>
    </xf>
    <xf numFmtId="1" fontId="2" fillId="0" borderId="14" xfId="0" applyNumberFormat="1" applyFont="1" applyBorder="1" applyAlignment="1">
      <alignment horizontal="center" vertical="center"/>
    </xf>
    <xf numFmtId="0" fontId="2" fillId="0" borderId="2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3" fillId="0" borderId="46" xfId="0" applyFont="1" applyBorder="1" applyAlignment="1">
      <alignment horizontal="left" vertical="center" wrapText="1"/>
    </xf>
    <xf numFmtId="1" fontId="3" fillId="0" borderId="47" xfId="0" applyNumberFormat="1" applyFont="1" applyBorder="1" applyAlignment="1">
      <alignment horizontal="center" vertical="center"/>
    </xf>
    <xf numFmtId="1" fontId="3" fillId="0" borderId="48" xfId="0" applyNumberFormat="1" applyFont="1" applyBorder="1" applyAlignment="1">
      <alignment horizontal="center" vertical="center"/>
    </xf>
    <xf numFmtId="1" fontId="3" fillId="0" borderId="50" xfId="0" applyNumberFormat="1" applyFont="1" applyBorder="1" applyAlignment="1">
      <alignment horizontal="center" vertical="center"/>
    </xf>
    <xf numFmtId="1" fontId="3" fillId="0" borderId="27" xfId="0" applyNumberFormat="1" applyFont="1" applyBorder="1" applyAlignment="1">
      <alignment horizontal="center" vertical="center"/>
    </xf>
    <xf numFmtId="0" fontId="9" fillId="0" borderId="0" xfId="0" applyFont="1"/>
    <xf numFmtId="0" fontId="3" fillId="0" borderId="37" xfId="0" applyFont="1" applyBorder="1" applyAlignment="1">
      <alignment horizontal="left" vertical="center" wrapText="1"/>
    </xf>
    <xf numFmtId="1" fontId="3" fillId="0" borderId="51" xfId="0" applyNumberFormat="1" applyFont="1" applyBorder="1" applyAlignment="1">
      <alignment horizontal="center" vertical="center"/>
    </xf>
    <xf numFmtId="1" fontId="3" fillId="0" borderId="20" xfId="0" applyNumberFormat="1" applyFont="1" applyBorder="1" applyAlignment="1">
      <alignment horizontal="center" vertical="center"/>
    </xf>
    <xf numFmtId="0" fontId="12" fillId="0" borderId="0" xfId="0" applyFont="1"/>
    <xf numFmtId="0" fontId="4" fillId="0" borderId="37" xfId="0" applyFont="1" applyBorder="1" applyAlignment="1">
      <alignment horizontal="left" vertical="center" wrapText="1"/>
    </xf>
    <xf numFmtId="1" fontId="4" fillId="0" borderId="5" xfId="0" applyNumberFormat="1" applyFont="1" applyBorder="1" applyAlignment="1">
      <alignment horizontal="center" vertical="center"/>
    </xf>
    <xf numFmtId="1" fontId="4" fillId="0" borderId="15" xfId="0" applyNumberFormat="1" applyFont="1" applyBorder="1" applyAlignment="1">
      <alignment horizontal="center" vertical="center"/>
    </xf>
    <xf numFmtId="1" fontId="0" fillId="0" borderId="0" xfId="0" applyNumberFormat="1"/>
    <xf numFmtId="0" fontId="3" fillId="0" borderId="52" xfId="0" applyFont="1" applyBorder="1" applyAlignment="1">
      <alignment horizontal="left" vertical="center" wrapText="1"/>
    </xf>
    <xf numFmtId="1" fontId="3" fillId="0" borderId="53" xfId="0" applyNumberFormat="1" applyFont="1" applyBorder="1" applyAlignment="1">
      <alignment horizontal="center" vertical="center"/>
    </xf>
    <xf numFmtId="1" fontId="3" fillId="0" borderId="54" xfId="0" applyNumberFormat="1" applyFont="1" applyBorder="1" applyAlignment="1">
      <alignment horizontal="center" vertical="center"/>
    </xf>
    <xf numFmtId="0" fontId="2" fillId="0" borderId="4" xfId="0" applyFont="1" applyBorder="1" applyAlignment="1">
      <alignment horizontal="left" vertical="center" wrapText="1"/>
    </xf>
    <xf numFmtId="1" fontId="2" fillId="0" borderId="55" xfId="0" applyNumberFormat="1" applyFont="1" applyBorder="1" applyAlignment="1">
      <alignment horizontal="center" vertical="center"/>
    </xf>
    <xf numFmtId="1" fontId="2" fillId="0" borderId="56" xfId="0" applyNumberFormat="1" applyFont="1" applyBorder="1" applyAlignment="1">
      <alignment horizontal="center" vertical="center"/>
    </xf>
    <xf numFmtId="1" fontId="2" fillId="0" borderId="10" xfId="0" applyNumberFormat="1" applyFont="1" applyBorder="1" applyAlignment="1">
      <alignment horizontal="center" vertical="center"/>
    </xf>
    <xf numFmtId="1" fontId="2" fillId="0" borderId="2"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3" borderId="58" xfId="0" applyFont="1" applyFill="1" applyBorder="1" applyAlignment="1">
      <alignment horizontal="center" vertical="center" wrapText="1"/>
    </xf>
    <xf numFmtId="0" fontId="2" fillId="0" borderId="2" xfId="0" applyFont="1" applyBorder="1" applyAlignment="1">
      <alignment horizontal="center" vertical="center"/>
    </xf>
    <xf numFmtId="1" fontId="3" fillId="3" borderId="51" xfId="0" applyNumberFormat="1" applyFont="1" applyFill="1" applyBorder="1" applyAlignment="1">
      <alignment horizontal="center" vertical="center"/>
    </xf>
    <xf numFmtId="1" fontId="4" fillId="0" borderId="22" xfId="0" applyNumberFormat="1" applyFont="1" applyBorder="1" applyAlignment="1">
      <alignment horizontal="center" vertical="center"/>
    </xf>
    <xf numFmtId="0" fontId="11" fillId="0" borderId="24" xfId="0" applyFont="1" applyBorder="1"/>
    <xf numFmtId="0" fontId="13" fillId="0" borderId="0" xfId="0" applyFont="1" applyAlignment="1">
      <alignment vertical="center" wrapText="1"/>
    </xf>
    <xf numFmtId="0" fontId="2" fillId="0" borderId="24" xfId="0" applyFont="1" applyBorder="1"/>
    <xf numFmtId="1" fontId="3" fillId="0" borderId="37" xfId="0" applyNumberFormat="1" applyFont="1" applyBorder="1" applyAlignment="1">
      <alignment horizontal="center" vertical="center"/>
    </xf>
    <xf numFmtId="1" fontId="3" fillId="3" borderId="22" xfId="0" applyNumberFormat="1" applyFont="1" applyFill="1" applyBorder="1" applyAlignment="1">
      <alignment horizontal="center" vertical="center"/>
    </xf>
    <xf numFmtId="1" fontId="4" fillId="0" borderId="59" xfId="0" applyNumberFormat="1" applyFont="1" applyBorder="1" applyAlignment="1">
      <alignment horizontal="center" vertical="center"/>
    </xf>
    <xf numFmtId="1" fontId="3" fillId="3" borderId="20" xfId="0" applyNumberFormat="1" applyFont="1" applyFill="1" applyBorder="1" applyAlignment="1">
      <alignment horizontal="center" vertical="center"/>
    </xf>
    <xf numFmtId="1" fontId="4" fillId="0" borderId="34" xfId="0" applyNumberFormat="1" applyFont="1" applyBorder="1" applyAlignment="1">
      <alignment horizontal="center" vertical="center"/>
    </xf>
    <xf numFmtId="1" fontId="4" fillId="0" borderId="37" xfId="0" applyNumberFormat="1" applyFont="1" applyBorder="1" applyAlignment="1">
      <alignment horizontal="center" vertical="center"/>
    </xf>
    <xf numFmtId="1" fontId="3" fillId="0" borderId="34" xfId="0" applyNumberFormat="1" applyFont="1" applyBorder="1" applyAlignment="1">
      <alignment horizontal="center" vertical="center"/>
    </xf>
    <xf numFmtId="1" fontId="3" fillId="3" borderId="59" xfId="0" applyNumberFormat="1" applyFont="1" applyFill="1" applyBorder="1" applyAlignment="1">
      <alignment horizontal="center" vertical="center"/>
    </xf>
    <xf numFmtId="1" fontId="3" fillId="0" borderId="62" xfId="0" applyNumberFormat="1" applyFont="1" applyBorder="1" applyAlignment="1">
      <alignment horizontal="center" vertical="center"/>
    </xf>
    <xf numFmtId="1" fontId="3" fillId="3" borderId="54" xfId="0" applyNumberFormat="1" applyFont="1" applyFill="1" applyBorder="1" applyAlignment="1">
      <alignment horizontal="center" vertical="center"/>
    </xf>
    <xf numFmtId="1" fontId="3" fillId="0" borderId="40" xfId="0" applyNumberFormat="1" applyFont="1" applyBorder="1" applyAlignment="1">
      <alignment horizontal="center" vertical="center"/>
    </xf>
    <xf numFmtId="1" fontId="4" fillId="0" borderId="29" xfId="0" applyNumberFormat="1" applyFont="1" applyBorder="1" applyAlignment="1">
      <alignment horizontal="center" vertical="center"/>
    </xf>
    <xf numFmtId="1" fontId="3" fillId="0" borderId="59" xfId="0" applyNumberFormat="1" applyFont="1" applyBorder="1" applyAlignment="1">
      <alignment horizontal="center" vertical="center"/>
    </xf>
    <xf numFmtId="1" fontId="2" fillId="3" borderId="2" xfId="0" applyNumberFormat="1" applyFont="1" applyFill="1" applyBorder="1" applyAlignment="1">
      <alignment horizontal="center" vertical="center"/>
    </xf>
    <xf numFmtId="1" fontId="11" fillId="0" borderId="2" xfId="0" applyNumberFormat="1" applyFont="1" applyBorder="1" applyAlignment="1">
      <alignment horizontal="center" vertical="center"/>
    </xf>
    <xf numFmtId="0" fontId="14" fillId="3" borderId="33" xfId="0" applyFont="1" applyFill="1" applyBorder="1" applyAlignment="1">
      <alignment horizontal="center" vertical="center" wrapText="1"/>
    </xf>
    <xf numFmtId="0" fontId="14" fillId="0" borderId="63" xfId="0" applyFont="1" applyBorder="1" applyAlignment="1">
      <alignment horizontal="center" vertical="center" wrapText="1"/>
    </xf>
    <xf numFmtId="0" fontId="14" fillId="0" borderId="3" xfId="0" applyFont="1" applyBorder="1" applyAlignment="1">
      <alignment horizontal="center" vertical="center" wrapText="1"/>
    </xf>
    <xf numFmtId="1" fontId="3" fillId="3" borderId="36" xfId="0" applyNumberFormat="1" applyFont="1" applyFill="1" applyBorder="1" applyAlignment="1">
      <alignment horizontal="center" vertical="center"/>
    </xf>
    <xf numFmtId="1" fontId="3" fillId="0" borderId="46" xfId="0" applyNumberFormat="1" applyFont="1" applyBorder="1" applyAlignment="1">
      <alignment horizontal="center" vertical="center"/>
    </xf>
    <xf numFmtId="1" fontId="3" fillId="3" borderId="16" xfId="0" applyNumberFormat="1" applyFont="1" applyFill="1" applyBorder="1" applyAlignment="1">
      <alignment horizontal="center" vertical="center"/>
    </xf>
    <xf numFmtId="1" fontId="3" fillId="3" borderId="39" xfId="0" applyNumberFormat="1" applyFont="1" applyFill="1" applyBorder="1" applyAlignment="1">
      <alignment horizontal="center" vertical="center"/>
    </xf>
    <xf numFmtId="1" fontId="3" fillId="3" borderId="5" xfId="0" applyNumberFormat="1" applyFont="1" applyFill="1" applyBorder="1" applyAlignment="1">
      <alignment horizontal="center" vertical="center"/>
    </xf>
    <xf numFmtId="1" fontId="4" fillId="0" borderId="38" xfId="0" applyNumberFormat="1" applyFont="1" applyBorder="1" applyAlignment="1">
      <alignment horizontal="center" vertical="center"/>
    </xf>
    <xf numFmtId="1" fontId="3" fillId="3" borderId="42" xfId="0" applyNumberFormat="1" applyFont="1" applyFill="1" applyBorder="1" applyAlignment="1">
      <alignment horizontal="center" vertical="center"/>
    </xf>
    <xf numFmtId="1" fontId="3" fillId="0" borderId="52" xfId="0" applyNumberFormat="1" applyFont="1" applyBorder="1" applyAlignment="1">
      <alignment horizontal="center" vertical="center"/>
    </xf>
    <xf numFmtId="1" fontId="3" fillId="3" borderId="7" xfId="0" applyNumberFormat="1" applyFont="1" applyFill="1" applyBorder="1" applyAlignment="1">
      <alignment horizontal="center" vertical="center"/>
    </xf>
    <xf numFmtId="0" fontId="3" fillId="0" borderId="26" xfId="0" applyFont="1" applyBorder="1" applyAlignment="1">
      <alignment horizontal="left" vertical="center" wrapText="1"/>
    </xf>
    <xf numFmtId="1" fontId="3" fillId="3" borderId="50" xfId="0" applyNumberFormat="1" applyFont="1" applyFill="1" applyBorder="1" applyAlignment="1">
      <alignment horizontal="center" vertical="center"/>
    </xf>
    <xf numFmtId="1" fontId="3" fillId="0" borderId="18" xfId="0" applyNumberFormat="1" applyFont="1" applyBorder="1" applyAlignment="1">
      <alignment horizontal="center" vertical="center"/>
    </xf>
    <xf numFmtId="1" fontId="3" fillId="0" borderId="6" xfId="0" applyNumberFormat="1" applyFont="1" applyBorder="1" applyAlignment="1">
      <alignment horizontal="center" vertical="center"/>
    </xf>
    <xf numFmtId="0" fontId="3" fillId="0" borderId="22" xfId="0" applyFont="1" applyBorder="1" applyAlignment="1">
      <alignment horizontal="left" vertical="center" wrapText="1"/>
    </xf>
    <xf numFmtId="0" fontId="4" fillId="0" borderId="22" xfId="0" applyFont="1" applyBorder="1" applyAlignment="1">
      <alignment horizontal="left" vertical="center" wrapText="1"/>
    </xf>
    <xf numFmtId="1" fontId="4" fillId="0" borderId="6" xfId="0" applyNumberFormat="1" applyFont="1" applyBorder="1" applyAlignment="1">
      <alignment horizontal="center" vertical="center"/>
    </xf>
    <xf numFmtId="1" fontId="4" fillId="3" borderId="51" xfId="0" applyNumberFormat="1" applyFont="1" applyFill="1" applyBorder="1" applyAlignment="1">
      <alignment horizontal="center" vertical="center"/>
    </xf>
    <xf numFmtId="1" fontId="3" fillId="5" borderId="5" xfId="0" applyNumberFormat="1" applyFont="1" applyFill="1" applyBorder="1" applyAlignment="1">
      <alignment horizontal="center" vertical="center"/>
    </xf>
    <xf numFmtId="1" fontId="3" fillId="5" borderId="6" xfId="0" applyNumberFormat="1" applyFont="1" applyFill="1" applyBorder="1" applyAlignment="1">
      <alignment horizontal="center" vertical="center"/>
    </xf>
    <xf numFmtId="0" fontId="3" fillId="0" borderId="23" xfId="0" applyFont="1" applyBorder="1" applyAlignment="1">
      <alignment horizontal="left" vertical="center" wrapText="1"/>
    </xf>
    <xf numFmtId="1" fontId="3" fillId="0" borderId="8" xfId="0" applyNumberFormat="1" applyFont="1" applyBorder="1" applyAlignment="1">
      <alignment horizontal="center" vertical="center"/>
    </xf>
    <xf numFmtId="1" fontId="3" fillId="3" borderId="53" xfId="0" applyNumberFormat="1" applyFont="1" applyFill="1" applyBorder="1" applyAlignment="1">
      <alignment horizontal="center" vertical="center"/>
    </xf>
    <xf numFmtId="1" fontId="3" fillId="3" borderId="61" xfId="0" applyNumberFormat="1" applyFont="1" applyFill="1" applyBorder="1" applyAlignment="1">
      <alignment horizontal="center" vertical="center"/>
    </xf>
    <xf numFmtId="1" fontId="2" fillId="3" borderId="11" xfId="0" applyNumberFormat="1" applyFont="1" applyFill="1" applyBorder="1" applyAlignment="1">
      <alignment horizontal="center" vertical="center"/>
    </xf>
    <xf numFmtId="1" fontId="2" fillId="3" borderId="30" xfId="0" applyNumberFormat="1" applyFont="1" applyFill="1" applyBorder="1" applyAlignment="1">
      <alignment horizontal="center" vertical="center"/>
    </xf>
    <xf numFmtId="49" fontId="13" fillId="0" borderId="33" xfId="0" applyNumberFormat="1" applyFont="1" applyBorder="1" applyAlignment="1">
      <alignment horizontal="center" vertical="center" wrapText="1"/>
    </xf>
    <xf numFmtId="0" fontId="13" fillId="0" borderId="31"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applyAlignment="1">
      <alignment horizontal="center" vertical="center" wrapText="1"/>
    </xf>
    <xf numFmtId="0" fontId="3" fillId="0" borderId="34" xfId="0" applyFont="1" applyBorder="1" applyAlignment="1">
      <alignment horizontal="center" vertical="center"/>
    </xf>
    <xf numFmtId="0" fontId="3" fillId="0" borderId="22" xfId="0" applyFont="1" applyBorder="1" applyAlignment="1">
      <alignment horizontal="center" vertical="center" wrapText="1"/>
    </xf>
    <xf numFmtId="0" fontId="3" fillId="0" borderId="37" xfId="0" applyFont="1" applyBorder="1" applyAlignment="1">
      <alignment horizontal="center" vertical="center"/>
    </xf>
    <xf numFmtId="1" fontId="3" fillId="0" borderId="5" xfId="0" applyNumberFormat="1" applyFont="1" applyBorder="1" applyAlignment="1">
      <alignment horizontal="center" vertical="center" wrapText="1"/>
    </xf>
    <xf numFmtId="1" fontId="3" fillId="0" borderId="15" xfId="0" applyNumberFormat="1" applyFont="1" applyBorder="1" applyAlignment="1">
      <alignment horizontal="center" vertical="center" wrapText="1"/>
    </xf>
    <xf numFmtId="1" fontId="3" fillId="3" borderId="38" xfId="0" applyNumberFormat="1" applyFont="1" applyFill="1" applyBorder="1" applyAlignment="1">
      <alignment horizontal="center" vertical="center" wrapText="1"/>
    </xf>
    <xf numFmtId="1" fontId="3" fillId="0" borderId="39" xfId="0" applyNumberFormat="1" applyFont="1" applyBorder="1" applyAlignment="1">
      <alignment horizontal="center" vertical="center" wrapText="1"/>
    </xf>
    <xf numFmtId="0" fontId="3" fillId="0" borderId="23" xfId="0" applyFont="1" applyBorder="1" applyAlignment="1">
      <alignment vertical="center"/>
    </xf>
    <xf numFmtId="0" fontId="3" fillId="0" borderId="23" xfId="0" applyFont="1" applyBorder="1" applyAlignment="1">
      <alignment horizontal="center" vertical="center" wrapText="1"/>
    </xf>
    <xf numFmtId="0" fontId="3" fillId="0" borderId="5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1" xfId="0" applyFont="1" applyFill="1" applyBorder="1" applyAlignment="1">
      <alignment horizontal="center" vertical="center" wrapText="1"/>
    </xf>
    <xf numFmtId="0" fontId="5" fillId="0" borderId="2" xfId="0" applyFont="1" applyBorder="1" applyAlignment="1">
      <alignment horizontal="center" vertical="center"/>
    </xf>
    <xf numFmtId="1" fontId="3" fillId="3" borderId="37" xfId="0" applyNumberFormat="1" applyFont="1" applyFill="1" applyBorder="1" applyAlignment="1">
      <alignment horizontal="center" vertical="center"/>
    </xf>
    <xf numFmtId="0" fontId="4" fillId="0" borderId="22" xfId="0" applyFont="1" applyBorder="1" applyAlignment="1">
      <alignment horizontal="left" vertical="center"/>
    </xf>
    <xf numFmtId="0" fontId="5" fillId="0" borderId="28" xfId="0" applyFont="1" applyBorder="1" applyAlignment="1">
      <alignment horizontal="center" vertical="center"/>
    </xf>
    <xf numFmtId="0" fontId="4" fillId="0" borderId="22" xfId="0" applyFont="1" applyBorder="1" applyAlignment="1">
      <alignment wrapText="1"/>
    </xf>
    <xf numFmtId="0" fontId="3" fillId="0" borderId="59" xfId="0" applyFont="1" applyBorder="1" applyAlignment="1">
      <alignment vertical="center"/>
    </xf>
    <xf numFmtId="0" fontId="4" fillId="0" borderId="23" xfId="0" applyFont="1" applyBorder="1" applyAlignment="1">
      <alignment horizontal="left" vertical="center"/>
    </xf>
    <xf numFmtId="0" fontId="0" fillId="3" borderId="0" xfId="0" applyFill="1"/>
    <xf numFmtId="0" fontId="14" fillId="0" borderId="2" xfId="0" applyFont="1" applyBorder="1" applyAlignment="1">
      <alignment horizontal="center" vertical="center"/>
    </xf>
    <xf numFmtId="1" fontId="4" fillId="3" borderId="37" xfId="0" applyNumberFormat="1" applyFont="1" applyFill="1" applyBorder="1" applyAlignment="1">
      <alignment horizontal="center" vertical="center"/>
    </xf>
    <xf numFmtId="0" fontId="17" fillId="0" borderId="1" xfId="0" applyFont="1" applyBorder="1"/>
    <xf numFmtId="0" fontId="13" fillId="0" borderId="1" xfId="0" applyFont="1" applyBorder="1" applyAlignment="1">
      <alignment horizontal="center" vertical="center"/>
    </xf>
    <xf numFmtId="0" fontId="3" fillId="0" borderId="46" xfId="0" applyFont="1" applyBorder="1" applyAlignment="1">
      <alignment horizontal="left" vertical="top"/>
    </xf>
    <xf numFmtId="2" fontId="3" fillId="0" borderId="26" xfId="0" applyNumberFormat="1" applyFont="1" applyBorder="1" applyAlignment="1">
      <alignment horizontal="center" vertical="center"/>
    </xf>
    <xf numFmtId="0" fontId="3" fillId="0" borderId="37" xfId="0" applyFont="1" applyBorder="1" applyAlignment="1">
      <alignment horizontal="left" vertical="top"/>
    </xf>
    <xf numFmtId="2" fontId="3" fillId="0" borderId="22" xfId="0" applyNumberFormat="1" applyFont="1" applyBorder="1" applyAlignment="1">
      <alignment horizontal="center" vertical="center"/>
    </xf>
    <xf numFmtId="0" fontId="3" fillId="0" borderId="40" xfId="0" applyFont="1" applyBorder="1" applyAlignment="1">
      <alignment horizontal="left" vertical="center" wrapText="1"/>
    </xf>
    <xf numFmtId="0" fontId="3" fillId="0" borderId="40" xfId="0" applyFont="1" applyBorder="1" applyAlignment="1">
      <alignment horizontal="left" vertical="top"/>
    </xf>
    <xf numFmtId="2" fontId="3" fillId="0" borderId="62" xfId="0" applyNumberFormat="1" applyFont="1" applyBorder="1" applyAlignment="1">
      <alignment horizontal="center" vertical="center"/>
    </xf>
    <xf numFmtId="0" fontId="1" fillId="0" borderId="2" xfId="0" applyFont="1" applyBorder="1" applyAlignment="1">
      <alignment horizontal="center" vertical="center"/>
    </xf>
    <xf numFmtId="0" fontId="0" fillId="0" borderId="0" xfId="0" applyAlignment="1">
      <alignment wrapText="1"/>
    </xf>
    <xf numFmtId="0" fontId="14" fillId="0" borderId="43" xfId="0" applyFont="1" applyBorder="1" applyAlignment="1">
      <alignment horizontal="center" vertical="center" wrapText="1"/>
    </xf>
    <xf numFmtId="0" fontId="14" fillId="3" borderId="2" xfId="0" applyFont="1" applyFill="1" applyBorder="1" applyAlignment="1">
      <alignment horizontal="center" vertical="center" wrapText="1"/>
    </xf>
    <xf numFmtId="0" fontId="11" fillId="0" borderId="45" xfId="0" applyFont="1" applyBorder="1" applyAlignment="1">
      <alignment horizontal="center" vertical="center" wrapText="1"/>
    </xf>
    <xf numFmtId="1" fontId="3" fillId="0" borderId="49" xfId="0" applyNumberFormat="1" applyFont="1" applyBorder="1" applyAlignment="1">
      <alignment horizontal="center" vertical="center"/>
    </xf>
    <xf numFmtId="1" fontId="2" fillId="0" borderId="57" xfId="0" applyNumberFormat="1" applyFont="1" applyBorder="1" applyAlignment="1">
      <alignment horizontal="center" vertical="center"/>
    </xf>
    <xf numFmtId="0" fontId="3" fillId="0" borderId="2" xfId="0" applyFont="1" applyBorder="1" applyAlignment="1">
      <alignment horizontal="center" vertical="center" wrapText="1"/>
    </xf>
    <xf numFmtId="0" fontId="3" fillId="3" borderId="58" xfId="0" applyFont="1" applyFill="1" applyBorder="1" applyAlignment="1">
      <alignment horizontal="center" vertical="center" wrapText="1"/>
    </xf>
    <xf numFmtId="0" fontId="13" fillId="0" borderId="43"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0" borderId="2" xfId="0" applyFont="1" applyBorder="1" applyAlignment="1">
      <alignment horizontal="center" vertical="center"/>
    </xf>
    <xf numFmtId="0" fontId="4" fillId="0" borderId="37" xfId="0" applyFont="1" applyBorder="1" applyAlignment="1">
      <alignment horizontal="left" vertical="center"/>
    </xf>
    <xf numFmtId="0" fontId="3" fillId="0" borderId="34" xfId="0" applyFont="1" applyBorder="1" applyAlignment="1">
      <alignment horizontal="left" vertical="center"/>
    </xf>
    <xf numFmtId="0" fontId="3" fillId="0" borderId="40" xfId="0" applyFont="1" applyBorder="1" applyAlignment="1">
      <alignment horizontal="left" vertical="center"/>
    </xf>
    <xf numFmtId="0" fontId="3" fillId="0" borderId="23" xfId="0" applyFont="1" applyBorder="1" applyAlignment="1">
      <alignment horizontal="left" vertical="center"/>
    </xf>
    <xf numFmtId="0" fontId="5" fillId="0" borderId="28"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3" borderId="28" xfId="0" applyFont="1" applyFill="1" applyBorder="1" applyAlignment="1">
      <alignment horizontal="center" vertical="center" wrapText="1"/>
    </xf>
    <xf numFmtId="0" fontId="5" fillId="0" borderId="3" xfId="0" applyFont="1" applyBorder="1" applyAlignment="1">
      <alignment horizontal="center" vertical="center"/>
    </xf>
    <xf numFmtId="0" fontId="4" fillId="0" borderId="2" xfId="0" applyFont="1" applyBorder="1" applyAlignment="1">
      <alignment horizontal="left" vertical="center" wrapText="1"/>
    </xf>
    <xf numFmtId="0" fontId="3" fillId="0" borderId="59" xfId="0" applyFont="1" applyBorder="1" applyAlignment="1">
      <alignment horizontal="left" vertical="center"/>
    </xf>
    <xf numFmtId="1" fontId="3" fillId="0" borderId="2" xfId="0" applyNumberFormat="1" applyFont="1" applyBorder="1" applyAlignment="1">
      <alignment horizontal="center" vertical="center"/>
    </xf>
    <xf numFmtId="1" fontId="22" fillId="0" borderId="22" xfId="0" applyNumberFormat="1" applyFont="1" applyBorder="1" applyAlignment="1">
      <alignment horizontal="center" vertical="center"/>
    </xf>
    <xf numFmtId="1" fontId="3" fillId="3" borderId="2" xfId="0" applyNumberFormat="1" applyFont="1" applyFill="1" applyBorder="1" applyAlignment="1">
      <alignment horizontal="center" vertical="center"/>
    </xf>
    <xf numFmtId="1" fontId="3" fillId="0" borderId="11" xfId="0" applyNumberFormat="1" applyFont="1" applyBorder="1" applyAlignment="1">
      <alignment horizontal="center" vertical="center"/>
    </xf>
    <xf numFmtId="1" fontId="3" fillId="3" borderId="34" xfId="0" applyNumberFormat="1" applyFont="1" applyFill="1" applyBorder="1" applyAlignment="1">
      <alignment horizontal="center" vertical="center"/>
    </xf>
    <xf numFmtId="1" fontId="3" fillId="0" borderId="60" xfId="0" applyNumberFormat="1" applyFont="1" applyBorder="1" applyAlignment="1">
      <alignment horizontal="center" vertical="center"/>
    </xf>
    <xf numFmtId="1" fontId="3" fillId="0" borderId="65" xfId="0" applyNumberFormat="1" applyFont="1" applyBorder="1" applyAlignment="1">
      <alignment horizontal="center" vertical="center"/>
    </xf>
    <xf numFmtId="1" fontId="22" fillId="0" borderId="20" xfId="0" applyNumberFormat="1" applyFont="1" applyBorder="1" applyAlignment="1">
      <alignment horizontal="center" vertical="center"/>
    </xf>
    <xf numFmtId="1" fontId="22" fillId="3" borderId="22" xfId="0" applyNumberFormat="1" applyFont="1" applyFill="1" applyBorder="1" applyAlignment="1">
      <alignment horizontal="center" vertical="center"/>
    </xf>
    <xf numFmtId="1" fontId="3" fillId="3" borderId="35" xfId="0" applyNumberFormat="1" applyFont="1" applyFill="1" applyBorder="1" applyAlignment="1">
      <alignment horizontal="center" vertical="center"/>
    </xf>
    <xf numFmtId="1" fontId="3" fillId="3" borderId="38" xfId="0" applyNumberFormat="1" applyFont="1" applyFill="1" applyBorder="1" applyAlignment="1">
      <alignment horizontal="center" vertical="center"/>
    </xf>
    <xf numFmtId="1" fontId="3" fillId="3" borderId="41" xfId="0" applyNumberFormat="1" applyFont="1" applyFill="1" applyBorder="1" applyAlignment="1">
      <alignment horizontal="center" vertical="center"/>
    </xf>
    <xf numFmtId="1" fontId="3" fillId="3" borderId="60" xfId="0" applyNumberFormat="1" applyFont="1" applyFill="1" applyBorder="1" applyAlignment="1">
      <alignment horizontal="center" vertical="center"/>
    </xf>
    <xf numFmtId="1" fontId="11" fillId="3" borderId="2" xfId="0" applyNumberFormat="1" applyFont="1" applyFill="1" applyBorder="1" applyAlignment="1">
      <alignment horizontal="center" vertical="center"/>
    </xf>
    <xf numFmtId="1" fontId="3" fillId="3" borderId="26" xfId="0" applyNumberFormat="1" applyFont="1" applyFill="1" applyBorder="1" applyAlignment="1">
      <alignment horizontal="center" vertical="center"/>
    </xf>
    <xf numFmtId="1" fontId="22" fillId="0" borderId="26" xfId="0" applyNumberFormat="1" applyFont="1" applyBorder="1" applyAlignment="1">
      <alignment horizontal="center" vertical="center"/>
    </xf>
    <xf numFmtId="1" fontId="3" fillId="3" borderId="23" xfId="0" applyNumberFormat="1" applyFont="1" applyFill="1" applyBorder="1" applyAlignment="1">
      <alignment horizontal="center" vertical="center"/>
    </xf>
    <xf numFmtId="0" fontId="4" fillId="0" borderId="2" xfId="0" applyFont="1" applyBorder="1"/>
    <xf numFmtId="1" fontId="3" fillId="3" borderId="10"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3" borderId="11" xfId="0" applyNumberFormat="1" applyFont="1" applyFill="1" applyBorder="1" applyAlignment="1">
      <alignment horizontal="center" vertical="center"/>
    </xf>
    <xf numFmtId="0" fontId="2" fillId="0" borderId="24" xfId="0" applyFont="1" applyBorder="1" applyAlignment="1">
      <alignment vertical="center"/>
    </xf>
    <xf numFmtId="1" fontId="3" fillId="0" borderId="33" xfId="0" applyNumberFormat="1" applyFont="1" applyBorder="1" applyAlignment="1">
      <alignment horizontal="center" vertical="center" wrapText="1"/>
    </xf>
    <xf numFmtId="1" fontId="3" fillId="0" borderId="31" xfId="0" applyNumberFormat="1" applyFont="1" applyBorder="1" applyAlignment="1">
      <alignment horizontal="center" vertical="center" wrapText="1"/>
    </xf>
    <xf numFmtId="1" fontId="3" fillId="3" borderId="64" xfId="0" applyNumberFormat="1" applyFont="1" applyFill="1" applyBorder="1" applyAlignment="1">
      <alignment horizontal="center" vertical="center" wrapText="1"/>
    </xf>
    <xf numFmtId="1" fontId="3" fillId="0" borderId="28" xfId="0" applyNumberFormat="1" applyFont="1" applyBorder="1" applyAlignment="1">
      <alignment horizontal="center" vertical="center" wrapText="1"/>
    </xf>
    <xf numFmtId="1" fontId="3" fillId="0" borderId="63" xfId="0" applyNumberFormat="1" applyFont="1" applyBorder="1" applyAlignment="1">
      <alignment horizontal="center" vertical="center"/>
    </xf>
    <xf numFmtId="1" fontId="3" fillId="0" borderId="31" xfId="0" applyNumberFormat="1" applyFont="1" applyBorder="1" applyAlignment="1">
      <alignment horizontal="center" vertical="center"/>
    </xf>
    <xf numFmtId="1" fontId="3" fillId="3" borderId="64" xfId="0" applyNumberFormat="1" applyFont="1" applyFill="1" applyBorder="1" applyAlignment="1">
      <alignment horizontal="center" vertical="center"/>
    </xf>
    <xf numFmtId="0" fontId="3" fillId="0" borderId="28" xfId="0" applyFont="1" applyBorder="1" applyAlignment="1">
      <alignment horizontal="center" vertical="center"/>
    </xf>
    <xf numFmtId="0" fontId="16" fillId="0" borderId="2" xfId="0" applyFont="1" applyBorder="1" applyAlignment="1">
      <alignment horizontal="center" vertical="center" wrapText="1"/>
    </xf>
    <xf numFmtId="0" fontId="2" fillId="3" borderId="43" xfId="0" applyFont="1" applyFill="1" applyBorder="1" applyAlignment="1">
      <alignment horizontal="center" vertical="center" wrapText="1"/>
    </xf>
    <xf numFmtId="1" fontId="3" fillId="3" borderId="46" xfId="0" applyNumberFormat="1" applyFont="1" applyFill="1" applyBorder="1" applyAlignment="1">
      <alignment horizontal="center" vertical="center"/>
    </xf>
    <xf numFmtId="1" fontId="4" fillId="0" borderId="26" xfId="0" applyNumberFormat="1" applyFont="1" applyBorder="1" applyAlignment="1">
      <alignment horizontal="center" vertical="center"/>
    </xf>
    <xf numFmtId="1" fontId="4" fillId="0" borderId="46" xfId="0" applyNumberFormat="1" applyFont="1" applyBorder="1" applyAlignment="1">
      <alignment horizontal="center" vertical="center"/>
    </xf>
    <xf numFmtId="1" fontId="4" fillId="3" borderId="22" xfId="0" applyNumberFormat="1" applyFont="1" applyFill="1" applyBorder="1" applyAlignment="1">
      <alignment horizontal="center" vertical="center"/>
    </xf>
    <xf numFmtId="1" fontId="3" fillId="3" borderId="40" xfId="0" applyNumberFormat="1" applyFont="1" applyFill="1" applyBorder="1" applyAlignment="1">
      <alignment horizontal="center" vertical="center"/>
    </xf>
    <xf numFmtId="1" fontId="4" fillId="0" borderId="24" xfId="0" applyNumberFormat="1" applyFont="1" applyBorder="1" applyAlignment="1">
      <alignment horizontal="center" vertical="center"/>
    </xf>
    <xf numFmtId="0" fontId="2" fillId="2" borderId="3" xfId="0" applyFont="1" applyFill="1" applyBorder="1" applyAlignment="1">
      <alignment horizontal="center" vertical="center"/>
    </xf>
    <xf numFmtId="2" fontId="3" fillId="2" borderId="22" xfId="0" applyNumberFormat="1" applyFont="1" applyFill="1" applyBorder="1" applyAlignment="1">
      <alignment horizontal="center" vertical="center"/>
    </xf>
    <xf numFmtId="0" fontId="3" fillId="2" borderId="62" xfId="0" applyFont="1" applyFill="1" applyBorder="1" applyAlignment="1">
      <alignment horizontal="center" vertical="center"/>
    </xf>
    <xf numFmtId="1" fontId="2" fillId="0" borderId="62" xfId="0" applyNumberFormat="1" applyFont="1" applyBorder="1" applyAlignment="1">
      <alignment horizontal="center" vertical="center"/>
    </xf>
    <xf numFmtId="1" fontId="3" fillId="0" borderId="29" xfId="0" applyNumberFormat="1" applyFont="1" applyBorder="1" applyAlignment="1">
      <alignment horizontal="center" vertical="center"/>
    </xf>
    <xf numFmtId="1" fontId="4" fillId="0" borderId="2" xfId="0" applyNumberFormat="1" applyFont="1" applyBorder="1" applyAlignment="1">
      <alignment horizontal="center" vertical="center"/>
    </xf>
    <xf numFmtId="1" fontId="4" fillId="0" borderId="1" xfId="0" applyNumberFormat="1" applyFont="1" applyBorder="1" applyAlignment="1">
      <alignment horizontal="center" vertical="center"/>
    </xf>
    <xf numFmtId="0" fontId="13" fillId="3" borderId="64" xfId="0" applyFont="1" applyFill="1" applyBorder="1" applyAlignment="1">
      <alignment horizontal="center" vertical="center" wrapText="1"/>
    </xf>
    <xf numFmtId="1" fontId="2" fillId="0" borderId="33" xfId="0" applyNumberFormat="1" applyFont="1" applyBorder="1" applyAlignment="1">
      <alignment horizontal="center" vertical="center"/>
    </xf>
    <xf numFmtId="1" fontId="2" fillId="0" borderId="31" xfId="0" applyNumberFormat="1" applyFont="1" applyBorder="1" applyAlignment="1">
      <alignment horizontal="center" vertical="center"/>
    </xf>
    <xf numFmtId="1" fontId="2" fillId="3" borderId="64" xfId="0" applyNumberFormat="1" applyFont="1" applyFill="1" applyBorder="1" applyAlignment="1">
      <alignment horizontal="center" vertical="center"/>
    </xf>
    <xf numFmtId="0" fontId="2" fillId="0" borderId="28" xfId="0" applyFont="1" applyBorder="1" applyAlignment="1">
      <alignment horizontal="center" vertical="center"/>
    </xf>
    <xf numFmtId="1" fontId="2" fillId="0" borderId="25" xfId="0" applyNumberFormat="1" applyFont="1" applyBorder="1" applyAlignment="1">
      <alignment horizontal="center" vertical="center"/>
    </xf>
    <xf numFmtId="0" fontId="4" fillId="0" borderId="59" xfId="0" applyFont="1" applyBorder="1" applyAlignment="1">
      <alignment horizontal="left" vertical="center"/>
    </xf>
    <xf numFmtId="0" fontId="4" fillId="0" borderId="62" xfId="0" applyFont="1" applyBorder="1" applyAlignment="1">
      <alignment horizontal="left" vertical="center"/>
    </xf>
    <xf numFmtId="0" fontId="2" fillId="0" borderId="24" xfId="0" applyFont="1" applyBorder="1" applyAlignment="1">
      <alignment horizontal="left" vertical="center"/>
    </xf>
    <xf numFmtId="0" fontId="4" fillId="0" borderId="2" xfId="0" applyFont="1" applyBorder="1" applyAlignment="1">
      <alignment horizontal="left" vertical="center"/>
    </xf>
    <xf numFmtId="0" fontId="4" fillId="0" borderId="26" xfId="0" applyFont="1" applyBorder="1" applyAlignment="1">
      <alignment horizontal="left" vertical="center"/>
    </xf>
    <xf numFmtId="1" fontId="2" fillId="0" borderId="28" xfId="0" applyNumberFormat="1" applyFont="1" applyBorder="1" applyAlignment="1">
      <alignment horizontal="center" vertical="center"/>
    </xf>
    <xf numFmtId="1" fontId="2" fillId="3" borderId="12" xfId="0" applyNumberFormat="1" applyFont="1" applyFill="1" applyBorder="1" applyAlignment="1">
      <alignment horizontal="center" vertical="center"/>
    </xf>
    <xf numFmtId="1" fontId="2" fillId="0" borderId="12" xfId="0" applyNumberFormat="1" applyFont="1" applyBorder="1" applyAlignment="1">
      <alignment horizontal="center" vertical="center"/>
    </xf>
    <xf numFmtId="0" fontId="2" fillId="0" borderId="28" xfId="0" applyFont="1" applyBorder="1" applyAlignment="1">
      <alignment horizontal="left" vertical="center"/>
    </xf>
    <xf numFmtId="1" fontId="2" fillId="0" borderId="9" xfId="0" applyNumberFormat="1" applyFont="1" applyBorder="1" applyAlignment="1">
      <alignment horizontal="center" vertical="center"/>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33" xfId="0" applyFont="1" applyBorder="1" applyAlignment="1">
      <alignment horizontal="center" vertical="center" wrapText="1"/>
    </xf>
    <xf numFmtId="0" fontId="4" fillId="0" borderId="34" xfId="0" applyFont="1" applyBorder="1" applyAlignment="1">
      <alignment horizontal="left" vertical="center"/>
    </xf>
    <xf numFmtId="0" fontId="11" fillId="0" borderId="24" xfId="0" applyFont="1" applyBorder="1" applyAlignment="1">
      <alignment horizontal="left" vertical="center" wrapText="1"/>
    </xf>
    <xf numFmtId="1" fontId="11" fillId="3" borderId="66" xfId="0" applyNumberFormat="1" applyFont="1" applyFill="1" applyBorder="1" applyAlignment="1">
      <alignment horizontal="center" vertical="center"/>
    </xf>
    <xf numFmtId="1" fontId="11" fillId="0" borderId="67" xfId="0" applyNumberFormat="1" applyFont="1" applyBorder="1" applyAlignment="1">
      <alignment horizontal="center" vertical="center"/>
    </xf>
    <xf numFmtId="1" fontId="11" fillId="0" borderId="68" xfId="0" applyNumberFormat="1" applyFont="1" applyBorder="1" applyAlignment="1">
      <alignment horizontal="center" vertical="center"/>
    </xf>
    <xf numFmtId="1" fontId="11" fillId="0" borderId="69" xfId="0" applyNumberFormat="1" applyFont="1" applyBorder="1" applyAlignment="1">
      <alignment horizontal="center" vertical="center"/>
    </xf>
    <xf numFmtId="1" fontId="11" fillId="0" borderId="29" xfId="0" applyNumberFormat="1" applyFont="1" applyBorder="1" applyAlignment="1">
      <alignment horizontal="center" vertical="center"/>
    </xf>
    <xf numFmtId="1" fontId="11" fillId="0" borderId="0" xfId="0" applyNumberFormat="1" applyFont="1" applyAlignment="1">
      <alignment horizontal="center" vertical="center"/>
    </xf>
    <xf numFmtId="0" fontId="11" fillId="0" borderId="12" xfId="0" applyFont="1" applyBorder="1" applyAlignment="1">
      <alignment vertical="top"/>
    </xf>
    <xf numFmtId="0" fontId="11" fillId="2" borderId="28" xfId="0" applyFont="1" applyFill="1" applyBorder="1" applyAlignment="1">
      <alignment horizontal="center" vertical="center"/>
    </xf>
    <xf numFmtId="2" fontId="11" fillId="0" borderId="9" xfId="0" applyNumberFormat="1" applyFont="1" applyBorder="1" applyAlignment="1">
      <alignment horizontal="center" vertical="center"/>
    </xf>
    <xf numFmtId="2" fontId="11" fillId="0" borderId="28" xfId="0" applyNumberFormat="1" applyFont="1" applyBorder="1" applyAlignment="1">
      <alignment horizontal="center" vertical="center"/>
    </xf>
    <xf numFmtId="0" fontId="0" fillId="0" borderId="70" xfId="0" applyBorder="1"/>
    <xf numFmtId="0" fontId="1" fillId="0" borderId="70" xfId="0" applyFont="1" applyBorder="1"/>
    <xf numFmtId="0" fontId="30" fillId="0" borderId="70" xfId="0" applyFont="1" applyBorder="1"/>
    <xf numFmtId="0" fontId="3" fillId="0" borderId="70" xfId="0" applyFont="1" applyBorder="1"/>
    <xf numFmtId="0" fontId="31" fillId="0" borderId="70" xfId="1" quotePrefix="1" applyBorder="1" applyAlignment="1"/>
    <xf numFmtId="0" fontId="32" fillId="0" borderId="70" xfId="1" applyFont="1" applyBorder="1"/>
    <xf numFmtId="0" fontId="32" fillId="0" borderId="70" xfId="1" applyFont="1" applyBorder="1" applyAlignment="1"/>
    <xf numFmtId="0" fontId="31" fillId="0" borderId="70" xfId="1" applyBorder="1"/>
    <xf numFmtId="2" fontId="3" fillId="0" borderId="59" xfId="0" applyNumberFormat="1" applyFont="1" applyBorder="1" applyAlignment="1">
      <alignment horizontal="center"/>
    </xf>
    <xf numFmtId="2" fontId="3" fillId="0" borderId="34" xfId="0" applyNumberFormat="1" applyFont="1" applyBorder="1" applyAlignment="1">
      <alignment horizontal="center"/>
    </xf>
    <xf numFmtId="1" fontId="3" fillId="0" borderId="59" xfId="0" applyNumberFormat="1" applyFont="1" applyBorder="1" applyAlignment="1">
      <alignment horizontal="center"/>
    </xf>
    <xf numFmtId="2" fontId="3" fillId="0" borderId="22" xfId="0" applyNumberFormat="1" applyFont="1" applyBorder="1" applyAlignment="1">
      <alignment horizontal="center"/>
    </xf>
    <xf numFmtId="2" fontId="3" fillId="0" borderId="37" xfId="0" applyNumberFormat="1" applyFont="1" applyBorder="1" applyAlignment="1">
      <alignment horizontal="center"/>
    </xf>
    <xf numFmtId="1" fontId="3" fillId="0" borderId="22" xfId="0" applyNumberFormat="1" applyFont="1" applyBorder="1" applyAlignment="1">
      <alignment horizontal="center"/>
    </xf>
    <xf numFmtId="0" fontId="3" fillId="0" borderId="62" xfId="0" applyFont="1" applyBorder="1" applyAlignment="1">
      <alignment vertical="center"/>
    </xf>
    <xf numFmtId="2" fontId="3" fillId="0" borderId="62" xfId="0" applyNumberFormat="1" applyFont="1" applyBorder="1" applyAlignment="1">
      <alignment horizontal="center"/>
    </xf>
    <xf numFmtId="2" fontId="3" fillId="0" borderId="40" xfId="0" applyNumberFormat="1" applyFont="1" applyBorder="1" applyAlignment="1">
      <alignment horizontal="center"/>
    </xf>
    <xf numFmtId="1" fontId="3" fillId="0" borderId="62" xfId="0" applyNumberFormat="1" applyFont="1" applyBorder="1" applyAlignment="1">
      <alignment horizontal="center"/>
    </xf>
    <xf numFmtId="0" fontId="2" fillId="0" borderId="2" xfId="0" applyFont="1" applyBorder="1" applyAlignment="1">
      <alignment vertical="center"/>
    </xf>
    <xf numFmtId="2" fontId="2" fillId="0" borderId="2" xfId="0" applyNumberFormat="1" applyFont="1" applyBorder="1" applyAlignment="1">
      <alignment horizontal="center"/>
    </xf>
    <xf numFmtId="2" fontId="2" fillId="0" borderId="1" xfId="0" applyNumberFormat="1" applyFont="1" applyBorder="1" applyAlignment="1">
      <alignment horizontal="center"/>
    </xf>
    <xf numFmtId="1" fontId="2" fillId="0" borderId="2" xfId="0" applyNumberFormat="1"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23" fillId="4" borderId="1"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6" fillId="0" borderId="1"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2" fillId="3" borderId="24" xfId="0" applyFont="1" applyFill="1" applyBorder="1" applyAlignment="1">
      <alignment horizontal="center"/>
    </xf>
    <xf numFmtId="0" fontId="2" fillId="3" borderId="0" xfId="0" applyFont="1" applyFill="1" applyAlignment="1">
      <alignment horizontal="center"/>
    </xf>
    <xf numFmtId="0" fontId="2" fillId="3" borderId="25" xfId="0" applyFont="1" applyFill="1" applyBorder="1" applyAlignment="1">
      <alignment horizontal="center"/>
    </xf>
    <xf numFmtId="0" fontId="2" fillId="3" borderId="1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 xfId="0" applyFont="1" applyFill="1" applyBorder="1" applyAlignment="1">
      <alignment horizontal="center" vertical="center"/>
    </xf>
    <xf numFmtId="0" fontId="6" fillId="0" borderId="12" xfId="0" applyFont="1" applyBorder="1" applyAlignment="1">
      <alignment horizontal="left" vertical="center" wrapText="1"/>
    </xf>
    <xf numFmtId="0" fontId="6" fillId="0" borderId="9"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1" fontId="3" fillId="0" borderId="15" xfId="0" applyNumberFormat="1" applyFont="1" applyBorder="1" applyAlignment="1">
      <alignment horizontal="center" vertical="center"/>
    </xf>
    <xf numFmtId="1" fontId="3" fillId="0" borderId="38"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14" xfId="0" applyNumberFormat="1" applyFont="1" applyBorder="1" applyAlignment="1">
      <alignment horizontal="center" vertical="center"/>
    </xf>
    <xf numFmtId="0" fontId="6" fillId="0" borderId="24"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6" fillId="0" borderId="4"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23" fillId="4" borderId="10" xfId="0" applyFont="1" applyFill="1" applyBorder="1" applyAlignment="1">
      <alignment horizontal="center" vertical="center"/>
    </xf>
    <xf numFmtId="0" fontId="23" fillId="4" borderId="11" xfId="0" applyFont="1" applyFill="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2" fillId="0" borderId="3" xfId="0" applyFont="1" applyBorder="1" applyAlignment="1">
      <alignment horizontal="center" vertical="center"/>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8" fillId="0" borderId="24" xfId="0" applyFont="1" applyBorder="1" applyAlignment="1">
      <alignment horizontal="left" vertical="center" wrapText="1"/>
    </xf>
    <xf numFmtId="0" fontId="18" fillId="0" borderId="0" xfId="0" applyFont="1" applyAlignment="1">
      <alignment horizontal="left" vertical="center" wrapText="1"/>
    </xf>
    <xf numFmtId="0" fontId="18" fillId="0" borderId="25" xfId="0" applyFont="1" applyBorder="1" applyAlignment="1">
      <alignment horizontal="left" vertical="center" wrapText="1"/>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2" fillId="3" borderId="28" xfId="0" applyFont="1" applyFill="1" applyBorder="1" applyAlignment="1">
      <alignment horizontal="center" vertical="center"/>
    </xf>
    <xf numFmtId="0" fontId="2" fillId="3" borderId="30" xfId="0" applyFont="1" applyFill="1" applyBorder="1" applyAlignment="1">
      <alignment horizontal="center" vertical="center"/>
    </xf>
    <xf numFmtId="1" fontId="3" fillId="5" borderId="16" xfId="0" applyNumberFormat="1" applyFont="1" applyFill="1" applyBorder="1" applyAlignment="1">
      <alignment horizontal="center" vertical="center"/>
    </xf>
    <xf numFmtId="1" fontId="3" fillId="5" borderId="18" xfId="0" applyNumberFormat="1" applyFont="1" applyFill="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4" fillId="0" borderId="5" xfId="0" applyNumberFormat="1" applyFont="1" applyBorder="1" applyAlignment="1">
      <alignment horizontal="center" vertical="center"/>
    </xf>
    <xf numFmtId="1" fontId="4" fillId="0" borderId="6" xfId="0" applyNumberFormat="1" applyFont="1" applyBorder="1" applyAlignment="1">
      <alignment horizontal="center" vertical="center"/>
    </xf>
    <xf numFmtId="1" fontId="2" fillId="0" borderId="43" xfId="0" applyNumberFormat="1" applyFont="1" applyBorder="1" applyAlignment="1">
      <alignment horizontal="center" vertical="center"/>
    </xf>
    <xf numFmtId="1" fontId="2" fillId="0" borderId="45"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4"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 fillId="0" borderId="24" xfId="0" applyFont="1" applyBorder="1" applyAlignment="1">
      <alignment horizontal="center" vertical="center"/>
    </xf>
    <xf numFmtId="0" fontId="2" fillId="0" borderId="25" xfId="0" applyFont="1" applyBorder="1" applyAlignment="1">
      <alignment horizontal="center" vertical="center" wrapText="1"/>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8" fillId="0" borderId="4"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 fillId="6" borderId="1"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3" fillId="0" borderId="46" xfId="0" applyFont="1" applyBorder="1"/>
    <xf numFmtId="0" fontId="3" fillId="2" borderId="46"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52" xfId="0" applyFont="1" applyBorder="1"/>
    <xf numFmtId="0" fontId="3" fillId="2" borderId="52" xfId="0" applyFont="1" applyFill="1" applyBorder="1" applyAlignment="1">
      <alignment horizontal="center" vertical="center"/>
    </xf>
    <xf numFmtId="0" fontId="18" fillId="0" borderId="0" xfId="0" applyFont="1" applyBorder="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057742782152232"/>
          <c:y val="8.2304505413433024E-2"/>
          <c:w val="0.52392008461628858"/>
          <c:h val="0.8418545499226725"/>
        </c:manualLayout>
      </c:layout>
      <c:barChart>
        <c:barDir val="bar"/>
        <c:grouping val="stacked"/>
        <c:varyColors val="0"/>
        <c:ser>
          <c:idx val="0"/>
          <c:order val="0"/>
          <c:spPr>
            <a:solidFill>
              <a:schemeClr val="accent1"/>
            </a:solidFill>
            <a:ln>
              <a:noFill/>
            </a:ln>
            <a:effectLst/>
          </c:spPr>
          <c:invertIfNegative val="0"/>
          <c:val>
            <c:numRef>
              <c:f>Frauen_Männer_Branchen!#REF!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Frauen_Männer_Branchen!#REF!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Frauen_Männer_Branchen!#REF!</c15:sqref>
                        </c15:formulaRef>
                      </c:ext>
                    </c:extLst>
                  </c:multiLvlStrRef>
                </c15:cat>
              </c15:filteredCategoryTitle>
            </c:ext>
            <c:ext xmlns:c16="http://schemas.microsoft.com/office/drawing/2014/chart" uri="{C3380CC4-5D6E-409C-BE32-E72D297353CC}">
              <c16:uniqueId val="{00000000-0579-4D0A-916E-06BAD4CF8D1D}"/>
            </c:ext>
          </c:extLst>
        </c:ser>
        <c:ser>
          <c:idx val="1"/>
          <c:order val="1"/>
          <c:spPr>
            <a:solidFill>
              <a:schemeClr val="accent2"/>
            </a:solidFill>
            <a:ln>
              <a:noFill/>
            </a:ln>
            <a:effectLst/>
          </c:spPr>
          <c:invertIfNegative val="0"/>
          <c:val>
            <c:numRef>
              <c:f>Frauen_Männer_Branchen!#REF!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Frauen_Männer_Branchen!#REF!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Frauen_Männer_Branchen!#REF!</c15:sqref>
                        </c15:formulaRef>
                      </c:ext>
                    </c:extLst>
                  </c:multiLvlStrRef>
                </c15:cat>
              </c15:filteredCategoryTitle>
            </c:ext>
            <c:ext xmlns:c16="http://schemas.microsoft.com/office/drawing/2014/chart" uri="{C3380CC4-5D6E-409C-BE32-E72D297353CC}">
              <c16:uniqueId val="{00000001-0579-4D0A-916E-06BAD4CF8D1D}"/>
            </c:ext>
          </c:extLst>
        </c:ser>
        <c:dLbls>
          <c:showLegendKey val="0"/>
          <c:showVal val="0"/>
          <c:showCatName val="0"/>
          <c:showSerName val="0"/>
          <c:showPercent val="0"/>
          <c:showBubbleSize val="0"/>
        </c:dLbls>
        <c:gapWidth val="70"/>
        <c:overlap val="100"/>
        <c:axId val="1199931631"/>
        <c:axId val="1199930383"/>
      </c:barChart>
      <c:catAx>
        <c:axId val="119993163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de-DE"/>
          </a:p>
        </c:txPr>
        <c:crossAx val="1199930383"/>
        <c:crosses val="autoZero"/>
        <c:auto val="1"/>
        <c:lblAlgn val="ctr"/>
        <c:lblOffset val="100"/>
        <c:noMultiLvlLbl val="0"/>
      </c:catAx>
      <c:valAx>
        <c:axId val="1199930383"/>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1999316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97085438946997"/>
          <c:y val="6.2551424114209095E-2"/>
          <c:w val="0.47252665804834099"/>
          <c:h val="0.86160763122189654"/>
        </c:manualLayout>
      </c:layout>
      <c:barChart>
        <c:barDir val="bar"/>
        <c:grouping val="stacked"/>
        <c:varyColors val="0"/>
        <c:ser>
          <c:idx val="0"/>
          <c:order val="0"/>
          <c:spPr>
            <a:solidFill>
              <a:schemeClr val="accent1"/>
            </a:solidFill>
            <a:ln>
              <a:noFill/>
            </a:ln>
            <a:effectLst/>
          </c:spPr>
          <c:invertIfNegative val="0"/>
          <c:val>
            <c:numRef>
              <c:f>Frauen_Männer_Branchen!#REF!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Frauen_Männer_Branchen!#REF!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Frauen_Männer_Branchen!#REF!</c15:sqref>
                        </c15:formulaRef>
                      </c:ext>
                    </c:extLst>
                  </c:multiLvlStrRef>
                </c15:cat>
              </c15:filteredCategoryTitle>
            </c:ext>
            <c:ext xmlns:c16="http://schemas.microsoft.com/office/drawing/2014/chart" uri="{C3380CC4-5D6E-409C-BE32-E72D297353CC}">
              <c16:uniqueId val="{00000000-C0FF-48F1-84CF-36F539496DB1}"/>
            </c:ext>
          </c:extLst>
        </c:ser>
        <c:ser>
          <c:idx val="1"/>
          <c:order val="1"/>
          <c:spPr>
            <a:solidFill>
              <a:schemeClr val="accent2"/>
            </a:solidFill>
            <a:ln>
              <a:noFill/>
            </a:ln>
            <a:effectLst/>
          </c:spPr>
          <c:invertIfNegative val="0"/>
          <c:val>
            <c:numRef>
              <c:f>Frauen_Männer_Branchen!#REF!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Frauen_Männer_Branchen!#REF!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Frauen_Männer_Branchen!#REF!</c15:sqref>
                        </c15:formulaRef>
                      </c:ext>
                    </c:extLst>
                  </c:multiLvlStrRef>
                </c15:cat>
              </c15:filteredCategoryTitle>
            </c:ext>
            <c:ext xmlns:c16="http://schemas.microsoft.com/office/drawing/2014/chart" uri="{C3380CC4-5D6E-409C-BE32-E72D297353CC}">
              <c16:uniqueId val="{00000001-C0FF-48F1-84CF-36F539496DB1}"/>
            </c:ext>
          </c:extLst>
        </c:ser>
        <c:dLbls>
          <c:showLegendKey val="0"/>
          <c:showVal val="0"/>
          <c:showCatName val="0"/>
          <c:showSerName val="0"/>
          <c:showPercent val="0"/>
          <c:showBubbleSize val="0"/>
        </c:dLbls>
        <c:gapWidth val="70"/>
        <c:overlap val="100"/>
        <c:axId val="1199931631"/>
        <c:axId val="1199930383"/>
      </c:barChart>
      <c:catAx>
        <c:axId val="119993163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de-DE"/>
          </a:p>
        </c:txPr>
        <c:crossAx val="1199930383"/>
        <c:crosses val="autoZero"/>
        <c:auto val="1"/>
        <c:lblAlgn val="ctr"/>
        <c:lblOffset val="100"/>
        <c:noMultiLvlLbl val="0"/>
      </c:catAx>
      <c:valAx>
        <c:axId val="1199930383"/>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1999316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733424</xdr:colOff>
      <xdr:row>2</xdr:row>
      <xdr:rowOff>9524</xdr:rowOff>
    </xdr:from>
    <xdr:to>
      <xdr:col>2</xdr:col>
      <xdr:colOff>352425</xdr:colOff>
      <xdr:row>6</xdr:row>
      <xdr:rowOff>1965</xdr:rowOff>
    </xdr:to>
    <xdr:pic>
      <xdr:nvPicPr>
        <xdr:cNvPr id="3" name="Grafik 2">
          <a:extLst>
            <a:ext uri="{FF2B5EF4-FFF2-40B4-BE49-F238E27FC236}">
              <a16:creationId xmlns:a16="http://schemas.microsoft.com/office/drawing/2014/main" id="{95E63D6B-806E-400C-AC03-93BDF51CD8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4" y="771524"/>
          <a:ext cx="1143001" cy="7861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276225</xdr:colOff>
      <xdr:row>24</xdr:row>
      <xdr:rowOff>66675</xdr:rowOff>
    </xdr:from>
    <xdr:ext cx="704851" cy="224454"/>
    <xdr:pic>
      <xdr:nvPicPr>
        <xdr:cNvPr id="2" name="Grafik 1">
          <a:extLst>
            <a:ext uri="{FF2B5EF4-FFF2-40B4-BE49-F238E27FC236}">
              <a16:creationId xmlns:a16="http://schemas.microsoft.com/office/drawing/2014/main" id="{DD3B6017-2F15-446C-AB76-9D8AF13FE8D0}"/>
            </a:ext>
          </a:extLst>
        </xdr:cNvPr>
        <xdr:cNvPicPr>
          <a:picLocks noChangeAspect="1"/>
        </xdr:cNvPicPr>
      </xdr:nvPicPr>
      <xdr:blipFill>
        <a:blip xmlns:r="http://schemas.openxmlformats.org/officeDocument/2006/relationships" r:embed="rId1"/>
        <a:stretch>
          <a:fillRect/>
        </a:stretch>
      </xdr:blipFill>
      <xdr:spPr>
        <a:xfrm>
          <a:off x="9753600" y="5591175"/>
          <a:ext cx="704851" cy="22445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8</xdr:col>
      <xdr:colOff>285750</xdr:colOff>
      <xdr:row>27</xdr:row>
      <xdr:rowOff>57150</xdr:rowOff>
    </xdr:from>
    <xdr:ext cx="704851" cy="224454"/>
    <xdr:pic>
      <xdr:nvPicPr>
        <xdr:cNvPr id="2" name="Grafik 1">
          <a:extLst>
            <a:ext uri="{FF2B5EF4-FFF2-40B4-BE49-F238E27FC236}">
              <a16:creationId xmlns:a16="http://schemas.microsoft.com/office/drawing/2014/main" id="{652E048A-CF75-47A1-A423-CBFFCBD817D1}"/>
            </a:ext>
          </a:extLst>
        </xdr:cNvPr>
        <xdr:cNvPicPr>
          <a:picLocks noChangeAspect="1"/>
        </xdr:cNvPicPr>
      </xdr:nvPicPr>
      <xdr:blipFill>
        <a:blip xmlns:r="http://schemas.openxmlformats.org/officeDocument/2006/relationships" r:embed="rId1"/>
        <a:stretch>
          <a:fillRect/>
        </a:stretch>
      </xdr:blipFill>
      <xdr:spPr>
        <a:xfrm>
          <a:off x="8982075" y="6267450"/>
          <a:ext cx="704851" cy="224454"/>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8</xdr:col>
      <xdr:colOff>285750</xdr:colOff>
      <xdr:row>24</xdr:row>
      <xdr:rowOff>19050</xdr:rowOff>
    </xdr:from>
    <xdr:ext cx="704851" cy="224454"/>
    <xdr:pic>
      <xdr:nvPicPr>
        <xdr:cNvPr id="3" name="Grafik 2">
          <a:extLst>
            <a:ext uri="{FF2B5EF4-FFF2-40B4-BE49-F238E27FC236}">
              <a16:creationId xmlns:a16="http://schemas.microsoft.com/office/drawing/2014/main" id="{FE996AB0-0794-443F-B590-95CAA42B567A}"/>
            </a:ext>
          </a:extLst>
        </xdr:cNvPr>
        <xdr:cNvPicPr>
          <a:picLocks noChangeAspect="1"/>
        </xdr:cNvPicPr>
      </xdr:nvPicPr>
      <xdr:blipFill>
        <a:blip xmlns:r="http://schemas.openxmlformats.org/officeDocument/2006/relationships" r:embed="rId1"/>
        <a:stretch>
          <a:fillRect/>
        </a:stretch>
      </xdr:blipFill>
      <xdr:spPr>
        <a:xfrm>
          <a:off x="9010650" y="5695950"/>
          <a:ext cx="704851" cy="22445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8</xdr:col>
      <xdr:colOff>400049</xdr:colOff>
      <xdr:row>26</xdr:row>
      <xdr:rowOff>88775</xdr:rowOff>
    </xdr:from>
    <xdr:to>
      <xdr:col>8</xdr:col>
      <xdr:colOff>1104900</xdr:colOff>
      <xdr:row>26</xdr:row>
      <xdr:rowOff>303704</xdr:rowOff>
    </xdr:to>
    <xdr:pic>
      <xdr:nvPicPr>
        <xdr:cNvPr id="2" name="Grafik 1">
          <a:extLst>
            <a:ext uri="{FF2B5EF4-FFF2-40B4-BE49-F238E27FC236}">
              <a16:creationId xmlns:a16="http://schemas.microsoft.com/office/drawing/2014/main" id="{379CCBAF-A811-4516-2257-E511DC318C9C}"/>
            </a:ext>
          </a:extLst>
        </xdr:cNvPr>
        <xdr:cNvPicPr>
          <a:picLocks noChangeAspect="1"/>
        </xdr:cNvPicPr>
      </xdr:nvPicPr>
      <xdr:blipFill>
        <a:blip xmlns:r="http://schemas.openxmlformats.org/officeDocument/2006/relationships" r:embed="rId1"/>
        <a:stretch>
          <a:fillRect/>
        </a:stretch>
      </xdr:blipFill>
      <xdr:spPr>
        <a:xfrm>
          <a:off x="9124949" y="6184775"/>
          <a:ext cx="704851" cy="2149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8</xdr:col>
      <xdr:colOff>285750</xdr:colOff>
      <xdr:row>21</xdr:row>
      <xdr:rowOff>57150</xdr:rowOff>
    </xdr:from>
    <xdr:ext cx="704851" cy="224454"/>
    <xdr:pic>
      <xdr:nvPicPr>
        <xdr:cNvPr id="3" name="Grafik 2">
          <a:extLst>
            <a:ext uri="{FF2B5EF4-FFF2-40B4-BE49-F238E27FC236}">
              <a16:creationId xmlns:a16="http://schemas.microsoft.com/office/drawing/2014/main" id="{AB3C9D44-4888-4E2E-84B0-02A3C71ECE07}"/>
            </a:ext>
          </a:extLst>
        </xdr:cNvPr>
        <xdr:cNvPicPr>
          <a:picLocks noChangeAspect="1"/>
        </xdr:cNvPicPr>
      </xdr:nvPicPr>
      <xdr:blipFill>
        <a:blip xmlns:r="http://schemas.openxmlformats.org/officeDocument/2006/relationships" r:embed="rId1"/>
        <a:stretch>
          <a:fillRect/>
        </a:stretch>
      </xdr:blipFill>
      <xdr:spPr>
        <a:xfrm>
          <a:off x="8067675" y="6096000"/>
          <a:ext cx="704851" cy="224454"/>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8</xdr:col>
      <xdr:colOff>285750</xdr:colOff>
      <xdr:row>45</xdr:row>
      <xdr:rowOff>57150</xdr:rowOff>
    </xdr:from>
    <xdr:ext cx="704851" cy="224454"/>
    <xdr:pic>
      <xdr:nvPicPr>
        <xdr:cNvPr id="3" name="Grafik 2">
          <a:extLst>
            <a:ext uri="{FF2B5EF4-FFF2-40B4-BE49-F238E27FC236}">
              <a16:creationId xmlns:a16="http://schemas.microsoft.com/office/drawing/2014/main" id="{6C90853D-3F6C-476C-9447-DE061F062914}"/>
            </a:ext>
          </a:extLst>
        </xdr:cNvPr>
        <xdr:cNvPicPr>
          <a:picLocks noChangeAspect="1"/>
        </xdr:cNvPicPr>
      </xdr:nvPicPr>
      <xdr:blipFill>
        <a:blip xmlns:r="http://schemas.openxmlformats.org/officeDocument/2006/relationships" r:embed="rId1"/>
        <a:stretch>
          <a:fillRect/>
        </a:stretch>
      </xdr:blipFill>
      <xdr:spPr>
        <a:xfrm>
          <a:off x="9639300" y="10944225"/>
          <a:ext cx="704851" cy="22445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4</xdr:col>
      <xdr:colOff>142875</xdr:colOff>
      <xdr:row>58</xdr:row>
      <xdr:rowOff>66675</xdr:rowOff>
    </xdr:from>
    <xdr:to>
      <xdr:col>4</xdr:col>
      <xdr:colOff>847726</xdr:colOff>
      <xdr:row>58</xdr:row>
      <xdr:rowOff>281604</xdr:rowOff>
    </xdr:to>
    <xdr:pic>
      <xdr:nvPicPr>
        <xdr:cNvPr id="2" name="Grafik 1">
          <a:extLst>
            <a:ext uri="{FF2B5EF4-FFF2-40B4-BE49-F238E27FC236}">
              <a16:creationId xmlns:a16="http://schemas.microsoft.com/office/drawing/2014/main" id="{616ECACC-5F20-4065-93A7-D2DFD2CA4268}"/>
            </a:ext>
          </a:extLst>
        </xdr:cNvPr>
        <xdr:cNvPicPr>
          <a:picLocks noChangeAspect="1"/>
        </xdr:cNvPicPr>
      </xdr:nvPicPr>
      <xdr:blipFill>
        <a:blip xmlns:r="http://schemas.openxmlformats.org/officeDocument/2006/relationships" r:embed="rId1"/>
        <a:stretch>
          <a:fillRect/>
        </a:stretch>
      </xdr:blipFill>
      <xdr:spPr>
        <a:xfrm>
          <a:off x="6543675" y="12706350"/>
          <a:ext cx="704851" cy="2149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361950</xdr:colOff>
      <xdr:row>45</xdr:row>
      <xdr:rowOff>85725</xdr:rowOff>
    </xdr:from>
    <xdr:to>
      <xdr:col>8</xdr:col>
      <xdr:colOff>1066801</xdr:colOff>
      <xdr:row>45</xdr:row>
      <xdr:rowOff>300654</xdr:rowOff>
    </xdr:to>
    <xdr:pic>
      <xdr:nvPicPr>
        <xdr:cNvPr id="2" name="Grafik 1">
          <a:extLst>
            <a:ext uri="{FF2B5EF4-FFF2-40B4-BE49-F238E27FC236}">
              <a16:creationId xmlns:a16="http://schemas.microsoft.com/office/drawing/2014/main" id="{2A9AFED8-190C-45C5-99F5-4DFAAD7B1498}"/>
            </a:ext>
          </a:extLst>
        </xdr:cNvPr>
        <xdr:cNvPicPr>
          <a:picLocks noChangeAspect="1"/>
        </xdr:cNvPicPr>
      </xdr:nvPicPr>
      <xdr:blipFill>
        <a:blip xmlns:r="http://schemas.openxmlformats.org/officeDocument/2006/relationships" r:embed="rId1"/>
        <a:stretch>
          <a:fillRect/>
        </a:stretch>
      </xdr:blipFill>
      <xdr:spPr>
        <a:xfrm>
          <a:off x="9344025" y="10448925"/>
          <a:ext cx="704851" cy="214929"/>
        </a:xfrm>
        <a:prstGeom prst="rect">
          <a:avLst/>
        </a:prstGeom>
      </xdr:spPr>
    </xdr:pic>
    <xdr:clientData/>
  </xdr:twoCellAnchor>
  <xdr:oneCellAnchor>
    <xdr:from>
      <xdr:col>8</xdr:col>
      <xdr:colOff>361950</xdr:colOff>
      <xdr:row>45</xdr:row>
      <xdr:rowOff>85725</xdr:rowOff>
    </xdr:from>
    <xdr:ext cx="704851" cy="214929"/>
    <xdr:pic>
      <xdr:nvPicPr>
        <xdr:cNvPr id="3" name="Grafik 2">
          <a:extLst>
            <a:ext uri="{FF2B5EF4-FFF2-40B4-BE49-F238E27FC236}">
              <a16:creationId xmlns:a16="http://schemas.microsoft.com/office/drawing/2014/main" id="{11D57248-E30A-493B-A340-59E91F694FBE}"/>
            </a:ext>
          </a:extLst>
        </xdr:cNvPr>
        <xdr:cNvPicPr>
          <a:picLocks noChangeAspect="1"/>
        </xdr:cNvPicPr>
      </xdr:nvPicPr>
      <xdr:blipFill>
        <a:blip xmlns:r="http://schemas.openxmlformats.org/officeDocument/2006/relationships" r:embed="rId1"/>
        <a:stretch>
          <a:fillRect/>
        </a:stretch>
      </xdr:blipFill>
      <xdr:spPr>
        <a:xfrm>
          <a:off x="9344025" y="10448925"/>
          <a:ext cx="704851" cy="2149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0</xdr:colOff>
      <xdr:row>5</xdr:row>
      <xdr:rowOff>0</xdr:rowOff>
    </xdr:from>
    <xdr:to>
      <xdr:col>15</xdr:col>
      <xdr:colOff>285750</xdr:colOff>
      <xdr:row>5</xdr:row>
      <xdr:rowOff>0</xdr:rowOff>
    </xdr:to>
    <xdr:graphicFrame macro="">
      <xdr:nvGraphicFramePr>
        <xdr:cNvPr id="2" name="Diagramm 1">
          <a:extLst>
            <a:ext uri="{FF2B5EF4-FFF2-40B4-BE49-F238E27FC236}">
              <a16:creationId xmlns:a16="http://schemas.microsoft.com/office/drawing/2014/main" id="{C78738C8-8AE4-DBB6-1289-D3458C6BBA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xdr:row>
      <xdr:rowOff>0</xdr:rowOff>
    </xdr:from>
    <xdr:to>
      <xdr:col>15</xdr:col>
      <xdr:colOff>285750</xdr:colOff>
      <xdr:row>5</xdr:row>
      <xdr:rowOff>0</xdr:rowOff>
    </xdr:to>
    <xdr:graphicFrame macro="">
      <xdr:nvGraphicFramePr>
        <xdr:cNvPr id="7" name="Diagramm 6">
          <a:extLst>
            <a:ext uri="{FF2B5EF4-FFF2-40B4-BE49-F238E27FC236}">
              <a16:creationId xmlns:a16="http://schemas.microsoft.com/office/drawing/2014/main" id="{8D6B4C38-3EC5-4A28-ACBD-05E3CD919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28575</xdr:colOff>
      <xdr:row>45</xdr:row>
      <xdr:rowOff>238125</xdr:rowOff>
    </xdr:from>
    <xdr:to>
      <xdr:col>3</xdr:col>
      <xdr:colOff>733426</xdr:colOff>
      <xdr:row>45</xdr:row>
      <xdr:rowOff>453054</xdr:rowOff>
    </xdr:to>
    <xdr:pic>
      <xdr:nvPicPr>
        <xdr:cNvPr id="3" name="Grafik 2">
          <a:extLst>
            <a:ext uri="{FF2B5EF4-FFF2-40B4-BE49-F238E27FC236}">
              <a16:creationId xmlns:a16="http://schemas.microsoft.com/office/drawing/2014/main" id="{2B60C00E-67C9-4711-BD98-E64D897A1014}"/>
            </a:ext>
          </a:extLst>
        </xdr:cNvPr>
        <xdr:cNvPicPr>
          <a:picLocks noChangeAspect="1"/>
        </xdr:cNvPicPr>
      </xdr:nvPicPr>
      <xdr:blipFill>
        <a:blip xmlns:r="http://schemas.openxmlformats.org/officeDocument/2006/relationships" r:embed="rId3"/>
        <a:stretch>
          <a:fillRect/>
        </a:stretch>
      </xdr:blipFill>
      <xdr:spPr>
        <a:xfrm>
          <a:off x="5505450" y="10106025"/>
          <a:ext cx="704851" cy="214929"/>
        </a:xfrm>
        <a:prstGeom prst="rect">
          <a:avLst/>
        </a:prstGeom>
      </xdr:spPr>
    </xdr:pic>
    <xdr:clientData/>
  </xdr:twoCellAnchor>
  <xdr:twoCellAnchor editAs="oneCell">
    <xdr:from>
      <xdr:col>3</xdr:col>
      <xdr:colOff>28575</xdr:colOff>
      <xdr:row>45</xdr:row>
      <xdr:rowOff>238125</xdr:rowOff>
    </xdr:from>
    <xdr:to>
      <xdr:col>3</xdr:col>
      <xdr:colOff>733426</xdr:colOff>
      <xdr:row>45</xdr:row>
      <xdr:rowOff>453054</xdr:rowOff>
    </xdr:to>
    <xdr:pic>
      <xdr:nvPicPr>
        <xdr:cNvPr id="4" name="Grafik 3">
          <a:extLst>
            <a:ext uri="{FF2B5EF4-FFF2-40B4-BE49-F238E27FC236}">
              <a16:creationId xmlns:a16="http://schemas.microsoft.com/office/drawing/2014/main" id="{7FF830E5-3FD3-42FC-A33D-25D5E5ABE38E}"/>
            </a:ext>
          </a:extLst>
        </xdr:cNvPr>
        <xdr:cNvPicPr>
          <a:picLocks noChangeAspect="1"/>
        </xdr:cNvPicPr>
      </xdr:nvPicPr>
      <xdr:blipFill>
        <a:blip xmlns:r="http://schemas.openxmlformats.org/officeDocument/2006/relationships" r:embed="rId3"/>
        <a:stretch>
          <a:fillRect/>
        </a:stretch>
      </xdr:blipFill>
      <xdr:spPr>
        <a:xfrm>
          <a:off x="5505450" y="10106025"/>
          <a:ext cx="704851" cy="214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342900</xdr:colOff>
      <xdr:row>44</xdr:row>
      <xdr:rowOff>38100</xdr:rowOff>
    </xdr:from>
    <xdr:to>
      <xdr:col>9</xdr:col>
      <xdr:colOff>466726</xdr:colOff>
      <xdr:row>44</xdr:row>
      <xdr:rowOff>253029</xdr:rowOff>
    </xdr:to>
    <xdr:pic>
      <xdr:nvPicPr>
        <xdr:cNvPr id="2" name="Grafik 1">
          <a:extLst>
            <a:ext uri="{FF2B5EF4-FFF2-40B4-BE49-F238E27FC236}">
              <a16:creationId xmlns:a16="http://schemas.microsoft.com/office/drawing/2014/main" id="{547C0463-C96A-4E6E-AD8D-1694178F1927}"/>
            </a:ext>
          </a:extLst>
        </xdr:cNvPr>
        <xdr:cNvPicPr>
          <a:picLocks noChangeAspect="1"/>
        </xdr:cNvPicPr>
      </xdr:nvPicPr>
      <xdr:blipFill>
        <a:blip xmlns:r="http://schemas.openxmlformats.org/officeDocument/2006/relationships" r:embed="rId1"/>
        <a:stretch>
          <a:fillRect/>
        </a:stretch>
      </xdr:blipFill>
      <xdr:spPr>
        <a:xfrm>
          <a:off x="8524875" y="9229725"/>
          <a:ext cx="704851" cy="214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44</xdr:row>
      <xdr:rowOff>28575</xdr:rowOff>
    </xdr:from>
    <xdr:to>
      <xdr:col>10</xdr:col>
      <xdr:colOff>923926</xdr:colOff>
      <xdr:row>44</xdr:row>
      <xdr:rowOff>243504</xdr:rowOff>
    </xdr:to>
    <xdr:pic>
      <xdr:nvPicPr>
        <xdr:cNvPr id="2" name="Grafik 1">
          <a:extLst>
            <a:ext uri="{FF2B5EF4-FFF2-40B4-BE49-F238E27FC236}">
              <a16:creationId xmlns:a16="http://schemas.microsoft.com/office/drawing/2014/main" id="{F938C1A2-3E0F-4A57-B7CB-4C4258397514}"/>
            </a:ext>
          </a:extLst>
        </xdr:cNvPr>
        <xdr:cNvPicPr>
          <a:picLocks noChangeAspect="1"/>
        </xdr:cNvPicPr>
      </xdr:nvPicPr>
      <xdr:blipFill>
        <a:blip xmlns:r="http://schemas.openxmlformats.org/officeDocument/2006/relationships" r:embed="rId1"/>
        <a:stretch>
          <a:fillRect/>
        </a:stretch>
      </xdr:blipFill>
      <xdr:spPr>
        <a:xfrm>
          <a:off x="10715625" y="9239250"/>
          <a:ext cx="704851" cy="214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409575</xdr:colOff>
      <xdr:row>45</xdr:row>
      <xdr:rowOff>28575</xdr:rowOff>
    </xdr:from>
    <xdr:to>
      <xdr:col>8</xdr:col>
      <xdr:colOff>1114426</xdr:colOff>
      <xdr:row>45</xdr:row>
      <xdr:rowOff>243504</xdr:rowOff>
    </xdr:to>
    <xdr:pic>
      <xdr:nvPicPr>
        <xdr:cNvPr id="2" name="Grafik 1">
          <a:extLst>
            <a:ext uri="{FF2B5EF4-FFF2-40B4-BE49-F238E27FC236}">
              <a16:creationId xmlns:a16="http://schemas.microsoft.com/office/drawing/2014/main" id="{07F17024-605C-4BD0-90FC-79D02B1259D9}"/>
            </a:ext>
          </a:extLst>
        </xdr:cNvPr>
        <xdr:cNvPicPr>
          <a:picLocks noChangeAspect="1"/>
        </xdr:cNvPicPr>
      </xdr:nvPicPr>
      <xdr:blipFill>
        <a:blip xmlns:r="http://schemas.openxmlformats.org/officeDocument/2006/relationships" r:embed="rId1"/>
        <a:stretch>
          <a:fillRect/>
        </a:stretch>
      </xdr:blipFill>
      <xdr:spPr>
        <a:xfrm>
          <a:off x="9458325" y="9734550"/>
          <a:ext cx="704851" cy="2149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219075</xdr:colOff>
      <xdr:row>45</xdr:row>
      <xdr:rowOff>19050</xdr:rowOff>
    </xdr:from>
    <xdr:to>
      <xdr:col>8</xdr:col>
      <xdr:colOff>923926</xdr:colOff>
      <xdr:row>45</xdr:row>
      <xdr:rowOff>233979</xdr:rowOff>
    </xdr:to>
    <xdr:pic>
      <xdr:nvPicPr>
        <xdr:cNvPr id="2" name="Grafik 1">
          <a:extLst>
            <a:ext uri="{FF2B5EF4-FFF2-40B4-BE49-F238E27FC236}">
              <a16:creationId xmlns:a16="http://schemas.microsoft.com/office/drawing/2014/main" id="{612C970A-657D-47F8-8C06-91012BE28FD8}"/>
            </a:ext>
          </a:extLst>
        </xdr:cNvPr>
        <xdr:cNvPicPr>
          <a:picLocks noChangeAspect="1"/>
        </xdr:cNvPicPr>
      </xdr:nvPicPr>
      <xdr:blipFill>
        <a:blip xmlns:r="http://schemas.openxmlformats.org/officeDocument/2006/relationships" r:embed="rId1"/>
        <a:stretch>
          <a:fillRect/>
        </a:stretch>
      </xdr:blipFill>
      <xdr:spPr>
        <a:xfrm>
          <a:off x="9420225" y="9534525"/>
          <a:ext cx="704851" cy="2149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200025</xdr:colOff>
      <xdr:row>44</xdr:row>
      <xdr:rowOff>28575</xdr:rowOff>
    </xdr:from>
    <xdr:to>
      <xdr:col>8</xdr:col>
      <xdr:colOff>904876</xdr:colOff>
      <xdr:row>44</xdr:row>
      <xdr:rowOff>243504</xdr:rowOff>
    </xdr:to>
    <xdr:pic>
      <xdr:nvPicPr>
        <xdr:cNvPr id="2" name="Grafik 1">
          <a:extLst>
            <a:ext uri="{FF2B5EF4-FFF2-40B4-BE49-F238E27FC236}">
              <a16:creationId xmlns:a16="http://schemas.microsoft.com/office/drawing/2014/main" id="{CF7C7E93-60E5-4EDB-A009-9931C38E62AB}"/>
            </a:ext>
          </a:extLst>
        </xdr:cNvPr>
        <xdr:cNvPicPr>
          <a:picLocks noChangeAspect="1"/>
        </xdr:cNvPicPr>
      </xdr:nvPicPr>
      <xdr:blipFill>
        <a:blip xmlns:r="http://schemas.openxmlformats.org/officeDocument/2006/relationships" r:embed="rId1"/>
        <a:stretch>
          <a:fillRect/>
        </a:stretch>
      </xdr:blipFill>
      <xdr:spPr>
        <a:xfrm>
          <a:off x="9705975" y="9525000"/>
          <a:ext cx="704851" cy="2149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228600</xdr:colOff>
      <xdr:row>46</xdr:row>
      <xdr:rowOff>28575</xdr:rowOff>
    </xdr:from>
    <xdr:to>
      <xdr:col>14</xdr:col>
      <xdr:colOff>933451</xdr:colOff>
      <xdr:row>46</xdr:row>
      <xdr:rowOff>243504</xdr:rowOff>
    </xdr:to>
    <xdr:pic>
      <xdr:nvPicPr>
        <xdr:cNvPr id="2" name="Grafik 1">
          <a:extLst>
            <a:ext uri="{FF2B5EF4-FFF2-40B4-BE49-F238E27FC236}">
              <a16:creationId xmlns:a16="http://schemas.microsoft.com/office/drawing/2014/main" id="{2531B5B1-C053-434A-9406-27BADBE6EFF1}"/>
            </a:ext>
          </a:extLst>
        </xdr:cNvPr>
        <xdr:cNvPicPr>
          <a:picLocks noChangeAspect="1"/>
        </xdr:cNvPicPr>
      </xdr:nvPicPr>
      <xdr:blipFill>
        <a:blip xmlns:r="http://schemas.openxmlformats.org/officeDocument/2006/relationships" r:embed="rId1"/>
        <a:stretch>
          <a:fillRect/>
        </a:stretch>
      </xdr:blipFill>
      <xdr:spPr>
        <a:xfrm>
          <a:off x="10020300" y="11687175"/>
          <a:ext cx="704851" cy="2149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10</xdr:col>
      <xdr:colOff>209550</xdr:colOff>
      <xdr:row>46</xdr:row>
      <xdr:rowOff>47625</xdr:rowOff>
    </xdr:from>
    <xdr:ext cx="704851" cy="224454"/>
    <xdr:pic>
      <xdr:nvPicPr>
        <xdr:cNvPr id="3" name="Grafik 2">
          <a:extLst>
            <a:ext uri="{FF2B5EF4-FFF2-40B4-BE49-F238E27FC236}">
              <a16:creationId xmlns:a16="http://schemas.microsoft.com/office/drawing/2014/main" id="{DD869687-4DB8-4531-B7D0-5FEE01A578DF}"/>
            </a:ext>
          </a:extLst>
        </xdr:cNvPr>
        <xdr:cNvPicPr>
          <a:picLocks noChangeAspect="1"/>
        </xdr:cNvPicPr>
      </xdr:nvPicPr>
      <xdr:blipFill>
        <a:blip xmlns:r="http://schemas.openxmlformats.org/officeDocument/2006/relationships" r:embed="rId1"/>
        <a:stretch>
          <a:fillRect/>
        </a:stretch>
      </xdr:blipFill>
      <xdr:spPr>
        <a:xfrm>
          <a:off x="10039350" y="9820275"/>
          <a:ext cx="704851" cy="224454"/>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vonne-lott@boeckler.d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B7CF-A357-490A-9958-9C6A291F33E7}">
  <sheetPr>
    <tabColor rgb="FF00B050"/>
  </sheetPr>
  <dimension ref="B5:D33"/>
  <sheetViews>
    <sheetView workbookViewId="0">
      <selection activeCell="P15" sqref="P15"/>
    </sheetView>
  </sheetViews>
  <sheetFormatPr baseColWidth="10" defaultColWidth="11.42578125" defaultRowHeight="15"/>
  <cols>
    <col min="1" max="16384" width="11.42578125" style="271"/>
  </cols>
  <sheetData>
    <row r="5" spans="2:4" ht="18">
      <c r="D5" s="272" t="s">
        <v>242</v>
      </c>
    </row>
    <row r="9" spans="2:4" ht="23.25">
      <c r="B9" s="273" t="s">
        <v>216</v>
      </c>
    </row>
    <row r="11" spans="2:4">
      <c r="B11" s="274" t="s">
        <v>215</v>
      </c>
    </row>
    <row r="13" spans="2:4">
      <c r="B13" s="275"/>
    </row>
    <row r="14" spans="2:4" s="274" customFormat="1" ht="17.25" customHeight="1">
      <c r="B14" s="276" t="s">
        <v>223</v>
      </c>
    </row>
    <row r="15" spans="2:4" s="274" customFormat="1" ht="17.25" customHeight="1">
      <c r="B15" s="276" t="s">
        <v>224</v>
      </c>
    </row>
    <row r="16" spans="2:4" s="274" customFormat="1" ht="17.25" customHeight="1">
      <c r="B16" s="276" t="s">
        <v>225</v>
      </c>
    </row>
    <row r="17" spans="2:2" s="274" customFormat="1" ht="17.25" customHeight="1">
      <c r="B17" s="276" t="s">
        <v>217</v>
      </c>
    </row>
    <row r="18" spans="2:2" s="274" customFormat="1" ht="17.25" customHeight="1">
      <c r="B18" s="276" t="s">
        <v>228</v>
      </c>
    </row>
    <row r="19" spans="2:2" s="274" customFormat="1" ht="17.25" customHeight="1">
      <c r="B19" s="277" t="s">
        <v>226</v>
      </c>
    </row>
    <row r="20" spans="2:2" s="274" customFormat="1" ht="17.25" customHeight="1">
      <c r="B20" s="277" t="s">
        <v>218</v>
      </c>
    </row>
    <row r="21" spans="2:2" s="274" customFormat="1" ht="17.25" customHeight="1">
      <c r="B21" s="276" t="s">
        <v>227</v>
      </c>
    </row>
    <row r="22" spans="2:2" s="274" customFormat="1" ht="17.25" customHeight="1">
      <c r="B22" s="276" t="s">
        <v>219</v>
      </c>
    </row>
    <row r="23" spans="2:2" s="274" customFormat="1" ht="17.25" customHeight="1">
      <c r="B23" s="276" t="s">
        <v>229</v>
      </c>
    </row>
    <row r="24" spans="2:2" s="274" customFormat="1" ht="17.25" customHeight="1">
      <c r="B24" s="276" t="s">
        <v>230</v>
      </c>
    </row>
    <row r="25" spans="2:2" s="274" customFormat="1" ht="17.25" customHeight="1">
      <c r="B25" s="276" t="s">
        <v>231</v>
      </c>
    </row>
    <row r="26" spans="2:2" s="274" customFormat="1" ht="17.25" customHeight="1">
      <c r="B26" s="276" t="s">
        <v>232</v>
      </c>
    </row>
    <row r="27" spans="2:2" s="274" customFormat="1" ht="17.25" customHeight="1">
      <c r="B27" s="276" t="s">
        <v>222</v>
      </c>
    </row>
    <row r="28" spans="2:2" s="274" customFormat="1" ht="17.25" customHeight="1">
      <c r="B28" s="276" t="s">
        <v>221</v>
      </c>
    </row>
    <row r="29" spans="2:2" s="274" customFormat="1" ht="17.25" customHeight="1">
      <c r="B29" s="276" t="s">
        <v>233</v>
      </c>
    </row>
    <row r="30" spans="2:2" s="274" customFormat="1" ht="17.25" customHeight="1">
      <c r="B30" s="276" t="s">
        <v>220</v>
      </c>
    </row>
    <row r="33" spans="2:4">
      <c r="B33" s="271" t="s">
        <v>234</v>
      </c>
      <c r="D33" s="278" t="s">
        <v>235</v>
      </c>
    </row>
  </sheetData>
  <hyperlinks>
    <hyperlink ref="B14" location="'Tab. 1_Frauen_Männer_Anteil'!A1" display="Frauen- und Männeranteil in ausgewählten Branchen" xr:uid="{01746CD9-3536-489B-91C7-D4891FB7AF5B}"/>
    <hyperlink ref="B15" location="'Tab. 2_Betriebsgrößen'!A1" display="Frauen und Männer nach Betriebsgröße in ausgewählten Branchen " xr:uid="{8C1768A8-FC46-4788-AB19-919B53D65E90}"/>
    <hyperlink ref="B16" location="'Tab. 3_Altersgruppen'!A1" display="Frauen und Männer nach Altersgruppen in ausgewählten Branchen" xr:uid="{CC1050C2-3EDB-444C-873B-2063E74A1A86}"/>
    <hyperlink ref="B17" location="'Tab. 4_Berufsabschluss'!A1" display="Frauen und Männer mit / ohne Berufsabschluss in ausgewählten Branchen" xr:uid="{4E16FE15-9920-4A3F-A02D-E81F2236416C}"/>
    <hyperlink ref="B18" location="'Tab. 5_Befristung'!A1" display="Frauen und Männer mit / ohne Befristung des Arbeitsvertrages in ausgewählten Branchen " xr:uid="{F789D442-40A3-4E2F-94FD-FB9826FCABFB}"/>
    <hyperlink ref="B19" location="'Tab. 6_Minijob_einzigeTätigkeit'!A1" display="Frauen und Männer mit ausschließlich geringfügiger oder sozialversicherungspflichtiger Beschäftigung in ausgewählten Branchen" xr:uid="{DFF34A79-A25B-4BBD-9697-5A146F6F176F}"/>
    <hyperlink ref="B20" location="'Tab. 7_Vertikale_Segregation'!A1" display="Vollzeitbeschäftigte Frauen und Männer nach Leistungsgruppen (vertikale Segregation) in ausgewählten Branchen" xr:uid="{6A915D22-0D47-4FC9-8385-9B30531145DF}"/>
    <hyperlink ref="B21" location="'Tab. 8_Vollzeit_und_Teilzeit'!A1" display="Frauen und Männer in Vollzeit, langer Teilzeit und kurzer Teilzeit in ausgewählten Branchen" xr:uid="{4AA00C8F-FB19-4D0B-A644-D207E0695716}"/>
    <hyperlink ref="B22" location="'Tab. 9_Arbeitszeitgruppen'!A1" display="Frauen und Männer nach Arbeitszeitgruppen in ausgewählten Branchen" xr:uid="{7D2A764C-C1EA-46D8-8979-FA0996FB9A38}"/>
    <hyperlink ref="B23" location="'Tab. 10_Samstagsarbeit'!A1" display="Frauen und Männer mit / ohne regelmäßige Samstagsarbeit in ausgewählten Branchen" xr:uid="{0CE0868C-86F2-43B2-BA76-C055F9594915}"/>
    <hyperlink ref="B24" location="'Tab. 11_Sonntagsarbeit'!A1" display="Frauen und Männer mit / ohne regelmäßige Sonntagsarbeit in ausgewählten Branchen " xr:uid="{3ED4EB0C-6F00-4135-BA98-C6514276D896}"/>
    <hyperlink ref="B25" location="'Tab. 12_Abendarbeit'!A1" display="Frauen und Männer mit / ohne regelmäßige Abendarbeit in ausgewählten Branchen " xr:uid="{DD955CD6-BEA3-4860-AA07-A1E76DF173C9}"/>
    <hyperlink ref="B26" location="'Tab. 13_Wechselschicht'!A1" display="Frauen und Männer mit / ohne regelmäßige Wechselschicht in ausgewählten Branchen" xr:uid="{D5A9625F-B15E-4E37-935D-BF895FAFCB4B}"/>
    <hyperlink ref="B27" location="'Tab. 14_Existenzsicherung'!A1" display="Frauen und Männer in Partnerschaften nach Quelle ihres überwiegenden Lebensunterhalts in ausgewählten Branchen" xr:uid="{13C3B819-E8C1-4D1A-9F53-C5EC104F5A1B}"/>
    <hyperlink ref="B28" location="'Tab. 15_Bruttostundenverdienste'!A1" display="Durchschnittliche Bruttostundenverdienste von vollzeitbeschäftigten Frauen und Männern in ausgewählten Branchen" xr:uid="{2E166502-F9F5-47BD-981F-20851CF4B4A6}"/>
    <hyperlink ref="B29" location="'Tab. 16_Gender Pay Gap'!A1" display="Durchschnittliche Bruttostundenverdienste von Frauen und Männern sowie Gender Pay Gap, in ausgewählten Branchen" xr:uid="{23D5CFF8-12A7-4057-AB03-549D84E1BC95}"/>
    <hyperlink ref="B30" location="'Tab. 17_Niedriges_Einkommen'!A1" display="Vollzeitbeschäftigte Frauen und Männer mit bis zu bzw. über 2.000 Euro Bruttomonatsentgelt in ausgewählten Branchen" xr:uid="{1CAFC49E-F2EB-4D15-8630-D98A54E36B4B}"/>
    <hyperlink ref="D33" r:id="rId1" xr:uid="{7C488E07-451D-4A6C-961B-01EB11144AD3}"/>
  </hyperlinks>
  <pageMargins left="0.7" right="0.7" top="0.78740157499999996" bottom="0.78740157499999996"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96919-8D4B-4F5C-A9BE-1E8BCA40866E}">
  <sheetPr>
    <tabColor rgb="FF00B050"/>
  </sheetPr>
  <dimension ref="B1:P25"/>
  <sheetViews>
    <sheetView zoomScaleNormal="100" workbookViewId="0">
      <selection activeCell="B2" sqref="B2:O2"/>
    </sheetView>
  </sheetViews>
  <sheetFormatPr baseColWidth="10" defaultRowHeight="15"/>
  <cols>
    <col min="2" max="2" width="62.7109375" customWidth="1"/>
    <col min="3" max="3" width="6.42578125" customWidth="1"/>
    <col min="4" max="7" width="5.28515625" customWidth="1"/>
    <col min="8" max="8" width="7" customWidth="1"/>
    <col min="9" max="13" width="5.28515625" customWidth="1"/>
    <col min="14" max="14" width="7" customWidth="1"/>
    <col min="15" max="15" width="16" customWidth="1"/>
  </cols>
  <sheetData>
    <row r="1" spans="2:15" ht="15.75" thickBot="1"/>
    <row r="2" spans="2:15" ht="27.75" customHeight="1" thickBot="1">
      <c r="B2" s="296" t="s">
        <v>170</v>
      </c>
      <c r="C2" s="297"/>
      <c r="D2" s="297"/>
      <c r="E2" s="297"/>
      <c r="F2" s="297"/>
      <c r="G2" s="297"/>
      <c r="H2" s="297"/>
      <c r="I2" s="297"/>
      <c r="J2" s="297"/>
      <c r="K2" s="297"/>
      <c r="L2" s="297"/>
      <c r="M2" s="297"/>
      <c r="N2" s="297"/>
      <c r="O2" s="298"/>
    </row>
    <row r="3" spans="2:15" ht="27" customHeight="1" thickBot="1">
      <c r="B3" s="314" t="s">
        <v>0</v>
      </c>
      <c r="C3" s="368" t="s">
        <v>209</v>
      </c>
      <c r="D3" s="369"/>
      <c r="E3" s="369"/>
      <c r="F3" s="369"/>
      <c r="G3" s="369"/>
      <c r="H3" s="369"/>
      <c r="I3" s="369"/>
      <c r="J3" s="369"/>
      <c r="K3" s="369"/>
      <c r="L3" s="369"/>
      <c r="M3" s="369"/>
      <c r="N3" s="370"/>
      <c r="O3" s="337" t="s">
        <v>208</v>
      </c>
    </row>
    <row r="4" spans="2:15" ht="24" customHeight="1" thickBot="1">
      <c r="B4" s="315"/>
      <c r="C4" s="317" t="s">
        <v>43</v>
      </c>
      <c r="D4" s="318"/>
      <c r="E4" s="318"/>
      <c r="F4" s="318"/>
      <c r="G4" s="318"/>
      <c r="H4" s="319"/>
      <c r="I4" s="320" t="s">
        <v>44</v>
      </c>
      <c r="J4" s="321"/>
      <c r="K4" s="321"/>
      <c r="L4" s="321"/>
      <c r="M4" s="321"/>
      <c r="N4" s="321"/>
      <c r="O4" s="338"/>
    </row>
    <row r="5" spans="2:15" ht="42" customHeight="1" thickBot="1">
      <c r="B5" s="316"/>
      <c r="C5" s="131" t="s">
        <v>95</v>
      </c>
      <c r="D5" s="132" t="s">
        <v>96</v>
      </c>
      <c r="E5" s="132" t="s">
        <v>97</v>
      </c>
      <c r="F5" s="132">
        <v>40</v>
      </c>
      <c r="G5" s="240" t="s">
        <v>98</v>
      </c>
      <c r="H5" s="148" t="s">
        <v>86</v>
      </c>
      <c r="I5" s="131" t="s">
        <v>95</v>
      </c>
      <c r="J5" s="132" t="s">
        <v>96</v>
      </c>
      <c r="K5" s="132" t="s">
        <v>97</v>
      </c>
      <c r="L5" s="132">
        <v>40</v>
      </c>
      <c r="M5" s="240" t="s">
        <v>98</v>
      </c>
      <c r="N5" s="149" t="s">
        <v>86</v>
      </c>
      <c r="O5" s="339"/>
    </row>
    <row r="6" spans="2:15" ht="15" customHeight="1">
      <c r="B6" s="133" t="s">
        <v>99</v>
      </c>
      <c r="C6" s="29">
        <v>13</v>
      </c>
      <c r="D6" s="30">
        <v>23</v>
      </c>
      <c r="E6" s="30">
        <v>26</v>
      </c>
      <c r="F6" s="30">
        <v>23</v>
      </c>
      <c r="G6" s="203">
        <v>15</v>
      </c>
      <c r="H6" s="134">
        <f t="shared" ref="H6:H17" si="0">SUM(C6:G6)</f>
        <v>100</v>
      </c>
      <c r="I6" s="33">
        <v>3</v>
      </c>
      <c r="J6" s="30">
        <v>4</v>
      </c>
      <c r="K6" s="30">
        <v>25</v>
      </c>
      <c r="L6" s="30">
        <v>34</v>
      </c>
      <c r="M6" s="203">
        <v>34</v>
      </c>
      <c r="N6" s="135">
        <f t="shared" ref="N6:N19" si="1">SUM(I6:M6)</f>
        <v>100</v>
      </c>
      <c r="O6" s="32">
        <f t="shared" ref="O6:O17" si="2">G6-M6</f>
        <v>-19</v>
      </c>
    </row>
    <row r="7" spans="2:15" s="66" customFormat="1" ht="15" customHeight="1">
      <c r="B7" s="9" t="s">
        <v>100</v>
      </c>
      <c r="C7" s="35">
        <v>20</v>
      </c>
      <c r="D7" s="36">
        <v>18</v>
      </c>
      <c r="E7" s="36">
        <v>16</v>
      </c>
      <c r="F7" s="36">
        <v>34</v>
      </c>
      <c r="G7" s="204">
        <v>12</v>
      </c>
      <c r="H7" s="136">
        <f t="shared" si="0"/>
        <v>100</v>
      </c>
      <c r="I7" s="39">
        <v>9</v>
      </c>
      <c r="J7" s="36">
        <v>4</v>
      </c>
      <c r="K7" s="36">
        <v>16</v>
      </c>
      <c r="L7" s="36">
        <v>52</v>
      </c>
      <c r="M7" s="204">
        <v>19</v>
      </c>
      <c r="N7" s="137">
        <f t="shared" si="1"/>
        <v>100</v>
      </c>
      <c r="O7" s="38">
        <f t="shared" si="2"/>
        <v>-7</v>
      </c>
    </row>
    <row r="8" spans="2:15" ht="15" customHeight="1">
      <c r="B8" s="9" t="s">
        <v>101</v>
      </c>
      <c r="C8" s="35">
        <v>24</v>
      </c>
      <c r="D8" s="36">
        <v>20</v>
      </c>
      <c r="E8" s="36">
        <v>14</v>
      </c>
      <c r="F8" s="36">
        <v>31</v>
      </c>
      <c r="G8" s="204">
        <v>11</v>
      </c>
      <c r="H8" s="136">
        <f t="shared" si="0"/>
        <v>100</v>
      </c>
      <c r="I8" s="39">
        <v>11</v>
      </c>
      <c r="J8" s="36">
        <v>6</v>
      </c>
      <c r="K8" s="36">
        <v>13</v>
      </c>
      <c r="L8" s="36">
        <v>45</v>
      </c>
      <c r="M8" s="204">
        <v>25</v>
      </c>
      <c r="N8" s="137">
        <f t="shared" si="1"/>
        <v>100</v>
      </c>
      <c r="O8" s="38">
        <f t="shared" si="2"/>
        <v>-14</v>
      </c>
    </row>
    <row r="9" spans="2:15" ht="15" customHeight="1">
      <c r="B9" s="15" t="s">
        <v>30</v>
      </c>
      <c r="C9" s="138">
        <v>20</v>
      </c>
      <c r="D9" s="139">
        <v>24</v>
      </c>
      <c r="E9" s="139">
        <v>27</v>
      </c>
      <c r="F9" s="139">
        <v>19</v>
      </c>
      <c r="G9" s="140">
        <v>10</v>
      </c>
      <c r="H9" s="136">
        <f t="shared" si="0"/>
        <v>100</v>
      </c>
      <c r="I9" s="141">
        <v>3</v>
      </c>
      <c r="J9" s="139">
        <v>4</v>
      </c>
      <c r="K9" s="139">
        <v>34</v>
      </c>
      <c r="L9" s="139">
        <v>32</v>
      </c>
      <c r="M9" s="140">
        <v>27</v>
      </c>
      <c r="N9" s="137">
        <f t="shared" si="1"/>
        <v>100</v>
      </c>
      <c r="O9" s="38">
        <f t="shared" si="2"/>
        <v>-17</v>
      </c>
    </row>
    <row r="10" spans="2:15" ht="15" customHeight="1">
      <c r="B10" s="9" t="s">
        <v>102</v>
      </c>
      <c r="C10" s="35">
        <v>22</v>
      </c>
      <c r="D10" s="36">
        <v>18</v>
      </c>
      <c r="E10" s="36">
        <v>22</v>
      </c>
      <c r="F10" s="36">
        <v>28</v>
      </c>
      <c r="G10" s="204">
        <v>10</v>
      </c>
      <c r="H10" s="136">
        <f t="shared" si="0"/>
        <v>100</v>
      </c>
      <c r="I10" s="39">
        <v>8</v>
      </c>
      <c r="J10" s="36">
        <v>5</v>
      </c>
      <c r="K10" s="36">
        <v>23</v>
      </c>
      <c r="L10" s="36">
        <v>41</v>
      </c>
      <c r="M10" s="204">
        <v>23</v>
      </c>
      <c r="N10" s="137">
        <f t="shared" si="1"/>
        <v>100</v>
      </c>
      <c r="O10" s="38">
        <f t="shared" si="2"/>
        <v>-13</v>
      </c>
    </row>
    <row r="11" spans="2:15" ht="15" customHeight="1">
      <c r="B11" s="9" t="s">
        <v>103</v>
      </c>
      <c r="C11" s="35">
        <v>26</v>
      </c>
      <c r="D11" s="36">
        <v>28</v>
      </c>
      <c r="E11" s="36">
        <v>17</v>
      </c>
      <c r="F11" s="36">
        <v>19</v>
      </c>
      <c r="G11" s="204">
        <v>10</v>
      </c>
      <c r="H11" s="136">
        <f t="shared" si="0"/>
        <v>100</v>
      </c>
      <c r="I11" s="39">
        <v>19</v>
      </c>
      <c r="J11" s="36">
        <v>14</v>
      </c>
      <c r="K11" s="36">
        <v>14</v>
      </c>
      <c r="L11" s="36">
        <v>30</v>
      </c>
      <c r="M11" s="204">
        <v>23</v>
      </c>
      <c r="N11" s="137">
        <f t="shared" si="1"/>
        <v>100</v>
      </c>
      <c r="O11" s="38">
        <f t="shared" si="2"/>
        <v>-13</v>
      </c>
    </row>
    <row r="12" spans="2:15" ht="15" customHeight="1">
      <c r="B12" s="9" t="s">
        <v>104</v>
      </c>
      <c r="C12" s="35">
        <v>30</v>
      </c>
      <c r="D12" s="36">
        <v>17</v>
      </c>
      <c r="E12" s="36">
        <v>12</v>
      </c>
      <c r="F12" s="36">
        <v>32</v>
      </c>
      <c r="G12" s="204">
        <v>9</v>
      </c>
      <c r="H12" s="136">
        <f t="shared" si="0"/>
        <v>100</v>
      </c>
      <c r="I12" s="39">
        <v>5</v>
      </c>
      <c r="J12" s="36">
        <v>2</v>
      </c>
      <c r="K12" s="36">
        <v>15</v>
      </c>
      <c r="L12" s="36">
        <v>57</v>
      </c>
      <c r="M12" s="204">
        <v>21</v>
      </c>
      <c r="N12" s="137">
        <f t="shared" si="1"/>
        <v>100</v>
      </c>
      <c r="O12" s="38">
        <f t="shared" si="2"/>
        <v>-12</v>
      </c>
    </row>
    <row r="13" spans="2:15" ht="15" customHeight="1">
      <c r="B13" s="9" t="s">
        <v>105</v>
      </c>
      <c r="C13" s="35">
        <v>17</v>
      </c>
      <c r="D13" s="36">
        <v>17</v>
      </c>
      <c r="E13" s="36">
        <v>26</v>
      </c>
      <c r="F13" s="36">
        <v>32</v>
      </c>
      <c r="G13" s="204">
        <v>8</v>
      </c>
      <c r="H13" s="136">
        <f t="shared" si="0"/>
        <v>100</v>
      </c>
      <c r="I13" s="39">
        <v>3</v>
      </c>
      <c r="J13" s="36">
        <v>2</v>
      </c>
      <c r="K13" s="36">
        <v>35</v>
      </c>
      <c r="L13" s="36">
        <v>44</v>
      </c>
      <c r="M13" s="204">
        <v>16</v>
      </c>
      <c r="N13" s="137">
        <f t="shared" si="1"/>
        <v>100</v>
      </c>
      <c r="O13" s="38">
        <f t="shared" si="2"/>
        <v>-8</v>
      </c>
    </row>
    <row r="14" spans="2:15" ht="15" customHeight="1">
      <c r="B14" s="9" t="s">
        <v>106</v>
      </c>
      <c r="C14" s="35">
        <v>31</v>
      </c>
      <c r="D14" s="36">
        <v>24</v>
      </c>
      <c r="E14" s="36">
        <v>17</v>
      </c>
      <c r="F14" s="36">
        <v>21</v>
      </c>
      <c r="G14" s="204">
        <v>7</v>
      </c>
      <c r="H14" s="136">
        <f t="shared" si="0"/>
        <v>100</v>
      </c>
      <c r="I14" s="39">
        <v>13</v>
      </c>
      <c r="J14" s="36">
        <v>7</v>
      </c>
      <c r="K14" s="36">
        <v>20</v>
      </c>
      <c r="L14" s="36">
        <v>40</v>
      </c>
      <c r="M14" s="204">
        <v>20</v>
      </c>
      <c r="N14" s="137">
        <f t="shared" si="1"/>
        <v>100</v>
      </c>
      <c r="O14" s="38">
        <f t="shared" si="2"/>
        <v>-13</v>
      </c>
    </row>
    <row r="15" spans="2:15" ht="15" customHeight="1">
      <c r="B15" s="9" t="s">
        <v>107</v>
      </c>
      <c r="C15" s="35">
        <v>31</v>
      </c>
      <c r="D15" s="36">
        <v>27</v>
      </c>
      <c r="E15" s="36">
        <v>15</v>
      </c>
      <c r="F15" s="36">
        <v>21</v>
      </c>
      <c r="G15" s="204">
        <v>6</v>
      </c>
      <c r="H15" s="136">
        <f t="shared" si="0"/>
        <v>100</v>
      </c>
      <c r="I15" s="39">
        <v>12</v>
      </c>
      <c r="J15" s="36">
        <v>5</v>
      </c>
      <c r="K15" s="36">
        <v>20</v>
      </c>
      <c r="L15" s="36">
        <v>45</v>
      </c>
      <c r="M15" s="204">
        <v>18</v>
      </c>
      <c r="N15" s="137">
        <f t="shared" si="1"/>
        <v>100</v>
      </c>
      <c r="O15" s="38">
        <f t="shared" si="2"/>
        <v>-12</v>
      </c>
    </row>
    <row r="16" spans="2:15" ht="15" customHeight="1">
      <c r="B16" s="15" t="s">
        <v>108</v>
      </c>
      <c r="C16" s="35">
        <v>23</v>
      </c>
      <c r="D16" s="36">
        <v>29</v>
      </c>
      <c r="E16" s="36">
        <v>23</v>
      </c>
      <c r="F16" s="36">
        <v>19</v>
      </c>
      <c r="G16" s="204">
        <v>6</v>
      </c>
      <c r="H16" s="136">
        <f t="shared" si="0"/>
        <v>100</v>
      </c>
      <c r="I16" s="39">
        <v>13</v>
      </c>
      <c r="J16" s="36">
        <v>13</v>
      </c>
      <c r="K16" s="36">
        <v>28</v>
      </c>
      <c r="L16" s="36">
        <v>29</v>
      </c>
      <c r="M16" s="204">
        <v>17</v>
      </c>
      <c r="N16" s="137">
        <f t="shared" si="1"/>
        <v>100</v>
      </c>
      <c r="O16" s="38">
        <f t="shared" si="2"/>
        <v>-11</v>
      </c>
    </row>
    <row r="17" spans="2:16" ht="15" customHeight="1" thickBot="1">
      <c r="B17" s="142" t="s">
        <v>109</v>
      </c>
      <c r="C17" s="44">
        <v>43</v>
      </c>
      <c r="D17" s="45">
        <v>20</v>
      </c>
      <c r="E17" s="45">
        <v>13</v>
      </c>
      <c r="F17" s="45">
        <v>19</v>
      </c>
      <c r="G17" s="205">
        <v>5</v>
      </c>
      <c r="H17" s="143">
        <f t="shared" si="0"/>
        <v>100</v>
      </c>
      <c r="I17" s="48">
        <v>15</v>
      </c>
      <c r="J17" s="45">
        <v>7</v>
      </c>
      <c r="K17" s="45">
        <v>17</v>
      </c>
      <c r="L17" s="45">
        <v>43</v>
      </c>
      <c r="M17" s="205">
        <v>18</v>
      </c>
      <c r="N17" s="144">
        <f t="shared" si="1"/>
        <v>100</v>
      </c>
      <c r="O17" s="47">
        <f t="shared" si="2"/>
        <v>-13</v>
      </c>
    </row>
    <row r="18" spans="2:16" ht="15" customHeight="1" thickBot="1">
      <c r="B18" s="145" t="s">
        <v>110</v>
      </c>
      <c r="C18" s="217" t="s">
        <v>111</v>
      </c>
      <c r="D18" s="218" t="s">
        <v>111</v>
      </c>
      <c r="E18" s="218" t="s">
        <v>111</v>
      </c>
      <c r="F18" s="218" t="s">
        <v>111</v>
      </c>
      <c r="G18" s="219" t="s">
        <v>111</v>
      </c>
      <c r="H18" s="220" t="s">
        <v>111</v>
      </c>
      <c r="I18" s="221">
        <v>25</v>
      </c>
      <c r="J18" s="222">
        <v>9</v>
      </c>
      <c r="K18" s="222">
        <v>11</v>
      </c>
      <c r="L18" s="222">
        <v>40</v>
      </c>
      <c r="M18" s="223">
        <v>15</v>
      </c>
      <c r="N18" s="224">
        <f t="shared" si="1"/>
        <v>100</v>
      </c>
      <c r="O18" s="147" t="s">
        <v>112</v>
      </c>
    </row>
    <row r="19" spans="2:16" ht="17.100000000000001" customHeight="1" thickBot="1">
      <c r="B19" s="248" t="s">
        <v>181</v>
      </c>
      <c r="C19" s="241">
        <v>25</v>
      </c>
      <c r="D19" s="242">
        <v>24</v>
      </c>
      <c r="E19" s="242">
        <v>20</v>
      </c>
      <c r="F19" s="242">
        <v>23</v>
      </c>
      <c r="G19" s="243">
        <v>8</v>
      </c>
      <c r="H19" s="52">
        <f>SUM(C19:G19)</f>
        <v>100</v>
      </c>
      <c r="I19" s="241">
        <v>8</v>
      </c>
      <c r="J19" s="242">
        <v>5</v>
      </c>
      <c r="K19" s="242">
        <v>24</v>
      </c>
      <c r="L19" s="242">
        <v>43</v>
      </c>
      <c r="M19" s="243">
        <v>20</v>
      </c>
      <c r="N19" s="244">
        <f t="shared" si="1"/>
        <v>100</v>
      </c>
      <c r="O19" s="245">
        <f>G19-M19</f>
        <v>-12</v>
      </c>
    </row>
    <row r="20" spans="2:16" ht="15" customHeight="1">
      <c r="B20" s="308" t="s">
        <v>42</v>
      </c>
      <c r="C20" s="309"/>
      <c r="D20" s="309"/>
      <c r="E20" s="309"/>
      <c r="F20" s="309"/>
      <c r="G20" s="309"/>
      <c r="H20" s="309"/>
      <c r="I20" s="309"/>
      <c r="J20" s="309"/>
      <c r="K20" s="309"/>
      <c r="L20" s="309"/>
      <c r="M20" s="309"/>
      <c r="N20" s="309"/>
      <c r="O20" s="310"/>
    </row>
    <row r="21" spans="2:16" ht="15" customHeight="1">
      <c r="B21" s="326" t="s">
        <v>113</v>
      </c>
      <c r="C21" s="327"/>
      <c r="D21" s="327"/>
      <c r="E21" s="327"/>
      <c r="F21" s="327"/>
      <c r="G21" s="327"/>
      <c r="H21" s="327"/>
      <c r="I21" s="327"/>
      <c r="J21" s="327"/>
      <c r="K21" s="327"/>
      <c r="L21" s="327"/>
      <c r="M21" s="327"/>
      <c r="N21" s="327"/>
      <c r="O21" s="328"/>
    </row>
    <row r="22" spans="2:16" ht="15" customHeight="1">
      <c r="B22" s="326" t="s">
        <v>74</v>
      </c>
      <c r="C22" s="327"/>
      <c r="D22" s="327"/>
      <c r="E22" s="327"/>
      <c r="F22" s="327"/>
      <c r="G22" s="327"/>
      <c r="H22" s="327"/>
      <c r="I22" s="327"/>
      <c r="J22" s="327"/>
      <c r="K22" s="327"/>
      <c r="L22" s="327"/>
      <c r="M22" s="327"/>
      <c r="N22" s="327"/>
      <c r="O22" s="328"/>
    </row>
    <row r="23" spans="2:16" ht="15" customHeight="1" thickBot="1">
      <c r="B23" s="353" t="s">
        <v>114</v>
      </c>
      <c r="C23" s="354"/>
      <c r="D23" s="354"/>
      <c r="E23" s="354"/>
      <c r="F23" s="354"/>
      <c r="G23" s="354"/>
      <c r="H23" s="354"/>
      <c r="I23" s="354"/>
      <c r="J23" s="354"/>
      <c r="K23" s="354"/>
      <c r="L23" s="354"/>
      <c r="M23" s="354"/>
      <c r="N23" s="354"/>
      <c r="O23" s="355"/>
    </row>
    <row r="24" spans="2:16" ht="27" customHeight="1" thickBot="1">
      <c r="B24" s="371" t="s">
        <v>189</v>
      </c>
      <c r="C24" s="372"/>
      <c r="D24" s="372"/>
      <c r="E24" s="372"/>
      <c r="F24" s="372"/>
      <c r="G24" s="372"/>
      <c r="H24" s="372"/>
      <c r="I24" s="372"/>
      <c r="J24" s="372"/>
      <c r="K24" s="372"/>
      <c r="L24" s="372"/>
      <c r="M24" s="372"/>
      <c r="N24" s="372"/>
      <c r="O24" s="373"/>
      <c r="P24" s="86"/>
    </row>
    <row r="25" spans="2:16" ht="24" customHeight="1" thickBot="1">
      <c r="B25" s="293" t="s">
        <v>212</v>
      </c>
      <c r="C25" s="294"/>
      <c r="D25" s="294"/>
      <c r="E25" s="294"/>
      <c r="F25" s="294"/>
      <c r="G25" s="294"/>
      <c r="H25" s="294"/>
      <c r="I25" s="294"/>
      <c r="J25" s="294"/>
      <c r="K25" s="294"/>
      <c r="L25" s="294"/>
      <c r="M25" s="294"/>
      <c r="N25" s="294"/>
      <c r="O25" s="295"/>
    </row>
  </sheetData>
  <mergeCells count="12">
    <mergeCell ref="B25:O25"/>
    <mergeCell ref="B2:O2"/>
    <mergeCell ref="B3:B5"/>
    <mergeCell ref="C3:N3"/>
    <mergeCell ref="O3:O5"/>
    <mergeCell ref="C4:H4"/>
    <mergeCell ref="I4:N4"/>
    <mergeCell ref="B20:O20"/>
    <mergeCell ref="B21:O21"/>
    <mergeCell ref="B22:O22"/>
    <mergeCell ref="B23:O23"/>
    <mergeCell ref="B24:O24"/>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32E3-F459-4422-B47C-A560455D760C}">
  <sheetPr>
    <tabColor rgb="FF00B050"/>
  </sheetPr>
  <dimension ref="B1:I28"/>
  <sheetViews>
    <sheetView zoomScaleNormal="100" workbookViewId="0">
      <selection activeCell="B2" sqref="B2:I2"/>
    </sheetView>
  </sheetViews>
  <sheetFormatPr baseColWidth="10" defaultRowHeight="15"/>
  <cols>
    <col min="2" max="2" width="60.7109375" customWidth="1"/>
    <col min="3" max="8" width="9.7109375" customWidth="1"/>
    <col min="9" max="9" width="17.7109375" customWidth="1"/>
    <col min="15" max="15" width="12.5703125" customWidth="1"/>
  </cols>
  <sheetData>
    <row r="1" spans="2:9" ht="15.75" thickBot="1"/>
    <row r="2" spans="2:9" ht="45.75" customHeight="1" thickBot="1">
      <c r="B2" s="296" t="s">
        <v>171</v>
      </c>
      <c r="C2" s="297"/>
      <c r="D2" s="297"/>
      <c r="E2" s="297"/>
      <c r="F2" s="297"/>
      <c r="G2" s="297"/>
      <c r="H2" s="297"/>
      <c r="I2" s="298"/>
    </row>
    <row r="3" spans="2:9" ht="33" customHeight="1" thickBot="1">
      <c r="B3" s="314" t="s">
        <v>0</v>
      </c>
      <c r="C3" s="369" t="s">
        <v>115</v>
      </c>
      <c r="D3" s="369"/>
      <c r="E3" s="369"/>
      <c r="F3" s="369"/>
      <c r="G3" s="369"/>
      <c r="H3" s="370"/>
      <c r="I3" s="337" t="s">
        <v>206</v>
      </c>
    </row>
    <row r="4" spans="2:9" ht="24" customHeight="1" thickBot="1">
      <c r="B4" s="315"/>
      <c r="C4" s="317" t="s">
        <v>43</v>
      </c>
      <c r="D4" s="318"/>
      <c r="E4" s="319"/>
      <c r="F4" s="320" t="s">
        <v>44</v>
      </c>
      <c r="G4" s="321"/>
      <c r="H4" s="344"/>
      <c r="I4" s="338"/>
    </row>
    <row r="5" spans="2:9" ht="24.75" customHeight="1" thickBot="1">
      <c r="B5" s="377"/>
      <c r="C5" s="150" t="s">
        <v>67</v>
      </c>
      <c r="D5" s="151" t="s">
        <v>66</v>
      </c>
      <c r="E5" s="152" t="s">
        <v>61</v>
      </c>
      <c r="F5" s="150" t="s">
        <v>67</v>
      </c>
      <c r="G5" s="151" t="s">
        <v>66</v>
      </c>
      <c r="H5" s="152" t="s">
        <v>61</v>
      </c>
      <c r="I5" s="378"/>
    </row>
    <row r="6" spans="2:9" s="66" customFormat="1" ht="15" customHeight="1">
      <c r="B6" s="250" t="s">
        <v>104</v>
      </c>
      <c r="C6" s="32" t="s">
        <v>111</v>
      </c>
      <c r="D6" s="208" t="s">
        <v>111</v>
      </c>
      <c r="E6" s="32" t="s">
        <v>111</v>
      </c>
      <c r="F6" s="209">
        <v>4</v>
      </c>
      <c r="G6" s="116">
        <v>96</v>
      </c>
      <c r="H6" s="107">
        <f t="shared" ref="H6:H20" si="0">F6+G6</f>
        <v>100</v>
      </c>
      <c r="I6" s="32" t="s">
        <v>112</v>
      </c>
    </row>
    <row r="7" spans="2:9" s="66" customFormat="1" ht="15" customHeight="1" thickBot="1">
      <c r="B7" s="186" t="s">
        <v>30</v>
      </c>
      <c r="C7" s="47" t="s">
        <v>111</v>
      </c>
      <c r="D7" s="210" t="s">
        <v>111</v>
      </c>
      <c r="E7" s="47" t="s">
        <v>111</v>
      </c>
      <c r="F7" s="47">
        <v>5</v>
      </c>
      <c r="G7" s="128">
        <v>95</v>
      </c>
      <c r="H7" s="113">
        <f t="shared" si="0"/>
        <v>100</v>
      </c>
      <c r="I7" s="47" t="s">
        <v>112</v>
      </c>
    </row>
    <row r="8" spans="2:9" s="66" customFormat="1" ht="15" customHeight="1">
      <c r="B8" s="193" t="s">
        <v>116</v>
      </c>
      <c r="C8" s="100">
        <v>3</v>
      </c>
      <c r="D8" s="198">
        <v>97</v>
      </c>
      <c r="E8" s="94">
        <f t="shared" ref="E8:E20" si="1">C8+D8</f>
        <v>100</v>
      </c>
      <c r="F8" s="100">
        <v>7</v>
      </c>
      <c r="G8" s="206">
        <v>93</v>
      </c>
      <c r="H8" s="94">
        <f t="shared" si="0"/>
        <v>100</v>
      </c>
      <c r="I8" s="100">
        <f>D8-G8</f>
        <v>4</v>
      </c>
    </row>
    <row r="9" spans="2:9" s="66" customFormat="1" ht="15" customHeight="1">
      <c r="B9" s="15" t="s">
        <v>24</v>
      </c>
      <c r="C9" s="38">
        <v>5</v>
      </c>
      <c r="D9" s="153">
        <v>95</v>
      </c>
      <c r="E9" s="88">
        <f t="shared" si="1"/>
        <v>100</v>
      </c>
      <c r="F9" s="38">
        <v>13</v>
      </c>
      <c r="G9" s="83">
        <v>87</v>
      </c>
      <c r="H9" s="88">
        <f t="shared" si="0"/>
        <v>100</v>
      </c>
      <c r="I9" s="38">
        <f t="shared" ref="I9:I21" si="2">D9-G9</f>
        <v>8</v>
      </c>
    </row>
    <row r="10" spans="2:9" s="66" customFormat="1" ht="15" customHeight="1">
      <c r="B10" s="246" t="s">
        <v>100</v>
      </c>
      <c r="C10" s="38">
        <v>9</v>
      </c>
      <c r="D10" s="153">
        <v>91</v>
      </c>
      <c r="E10" s="88">
        <f t="shared" si="1"/>
        <v>100</v>
      </c>
      <c r="F10" s="38">
        <v>7</v>
      </c>
      <c r="G10" s="83">
        <v>93</v>
      </c>
      <c r="H10" s="88">
        <f t="shared" si="0"/>
        <v>100</v>
      </c>
      <c r="I10" s="38">
        <f t="shared" si="2"/>
        <v>-2</v>
      </c>
    </row>
    <row r="11" spans="2:9" ht="15" customHeight="1">
      <c r="B11" s="154" t="s">
        <v>105</v>
      </c>
      <c r="C11" s="38">
        <v>10</v>
      </c>
      <c r="D11" s="153">
        <v>90</v>
      </c>
      <c r="E11" s="88">
        <f t="shared" si="1"/>
        <v>100</v>
      </c>
      <c r="F11" s="195">
        <v>10</v>
      </c>
      <c r="G11" s="83">
        <v>90</v>
      </c>
      <c r="H11" s="88">
        <f t="shared" si="0"/>
        <v>100</v>
      </c>
      <c r="I11" s="38">
        <f t="shared" si="2"/>
        <v>0</v>
      </c>
    </row>
    <row r="12" spans="2:9" ht="15" customHeight="1">
      <c r="B12" s="154" t="s">
        <v>103</v>
      </c>
      <c r="C12" s="38">
        <v>10</v>
      </c>
      <c r="D12" s="153">
        <v>90</v>
      </c>
      <c r="E12" s="88">
        <f t="shared" si="1"/>
        <v>100</v>
      </c>
      <c r="F12" s="38">
        <v>17</v>
      </c>
      <c r="G12" s="83">
        <v>83</v>
      </c>
      <c r="H12" s="88">
        <f t="shared" si="0"/>
        <v>100</v>
      </c>
      <c r="I12" s="38">
        <f t="shared" si="2"/>
        <v>7</v>
      </c>
    </row>
    <row r="13" spans="2:9" ht="15" customHeight="1">
      <c r="B13" s="15" t="s">
        <v>109</v>
      </c>
      <c r="C13" s="38">
        <v>11</v>
      </c>
      <c r="D13" s="153">
        <v>89</v>
      </c>
      <c r="E13" s="88">
        <f t="shared" si="1"/>
        <v>100</v>
      </c>
      <c r="F13" s="38">
        <v>16</v>
      </c>
      <c r="G13" s="83">
        <v>84</v>
      </c>
      <c r="H13" s="88">
        <f t="shared" si="0"/>
        <v>100</v>
      </c>
      <c r="I13" s="38">
        <f t="shared" si="2"/>
        <v>5</v>
      </c>
    </row>
    <row r="14" spans="2:9" ht="15" customHeight="1">
      <c r="B14" s="15" t="s">
        <v>106</v>
      </c>
      <c r="C14" s="38">
        <v>18</v>
      </c>
      <c r="D14" s="153">
        <v>82</v>
      </c>
      <c r="E14" s="88">
        <f t="shared" si="1"/>
        <v>100</v>
      </c>
      <c r="F14" s="38">
        <v>15</v>
      </c>
      <c r="G14" s="83">
        <v>85</v>
      </c>
      <c r="H14" s="88">
        <f t="shared" si="0"/>
        <v>100</v>
      </c>
      <c r="I14" s="38">
        <f t="shared" si="2"/>
        <v>-3</v>
      </c>
    </row>
    <row r="15" spans="2:9" ht="15" customHeight="1">
      <c r="B15" s="154" t="s">
        <v>102</v>
      </c>
      <c r="C15" s="38">
        <v>21</v>
      </c>
      <c r="D15" s="153">
        <v>79</v>
      </c>
      <c r="E15" s="88">
        <f t="shared" si="1"/>
        <v>100</v>
      </c>
      <c r="F15" s="38">
        <v>26</v>
      </c>
      <c r="G15" s="83">
        <v>74</v>
      </c>
      <c r="H15" s="88">
        <f t="shared" si="0"/>
        <v>100</v>
      </c>
      <c r="I15" s="38">
        <f t="shared" si="2"/>
        <v>5</v>
      </c>
    </row>
    <row r="16" spans="2:9" ht="15" customHeight="1">
      <c r="B16" s="154" t="s">
        <v>117</v>
      </c>
      <c r="C16" s="38">
        <v>23</v>
      </c>
      <c r="D16" s="153">
        <v>77</v>
      </c>
      <c r="E16" s="88">
        <f t="shared" si="1"/>
        <v>100</v>
      </c>
      <c r="F16" s="38">
        <v>30</v>
      </c>
      <c r="G16" s="83">
        <v>70</v>
      </c>
      <c r="H16" s="88">
        <f t="shared" si="0"/>
        <v>100</v>
      </c>
      <c r="I16" s="38">
        <f t="shared" si="2"/>
        <v>7</v>
      </c>
    </row>
    <row r="17" spans="2:9" ht="15" customHeight="1">
      <c r="B17" s="154" t="s">
        <v>108</v>
      </c>
      <c r="C17" s="38">
        <v>24</v>
      </c>
      <c r="D17" s="153">
        <v>76</v>
      </c>
      <c r="E17" s="88">
        <f t="shared" si="1"/>
        <v>100</v>
      </c>
      <c r="F17" s="38">
        <v>26</v>
      </c>
      <c r="G17" s="83">
        <v>74</v>
      </c>
      <c r="H17" s="88">
        <f t="shared" si="0"/>
        <v>100</v>
      </c>
      <c r="I17" s="38">
        <f t="shared" si="2"/>
        <v>2</v>
      </c>
    </row>
    <row r="18" spans="2:9" ht="15" customHeight="1">
      <c r="B18" s="154" t="s">
        <v>3</v>
      </c>
      <c r="C18" s="38">
        <v>29</v>
      </c>
      <c r="D18" s="153">
        <v>71</v>
      </c>
      <c r="E18" s="88">
        <f t="shared" si="1"/>
        <v>100</v>
      </c>
      <c r="F18" s="195">
        <v>26</v>
      </c>
      <c r="G18" s="83">
        <v>74</v>
      </c>
      <c r="H18" s="88">
        <f t="shared" si="0"/>
        <v>100</v>
      </c>
      <c r="I18" s="38">
        <f t="shared" si="2"/>
        <v>-3</v>
      </c>
    </row>
    <row r="19" spans="2:9" ht="15" customHeight="1">
      <c r="B19" s="15" t="s">
        <v>107</v>
      </c>
      <c r="C19" s="38">
        <v>36</v>
      </c>
      <c r="D19" s="153">
        <v>64</v>
      </c>
      <c r="E19" s="88">
        <f t="shared" si="1"/>
        <v>100</v>
      </c>
      <c r="F19" s="38">
        <v>25</v>
      </c>
      <c r="G19" s="83">
        <v>75</v>
      </c>
      <c r="H19" s="88">
        <f t="shared" si="0"/>
        <v>100</v>
      </c>
      <c r="I19" s="38">
        <f t="shared" si="2"/>
        <v>-11</v>
      </c>
    </row>
    <row r="20" spans="2:9" ht="15" customHeight="1" thickBot="1">
      <c r="B20" s="158" t="s">
        <v>110</v>
      </c>
      <c r="C20" s="38">
        <v>38</v>
      </c>
      <c r="D20" s="153">
        <v>62</v>
      </c>
      <c r="E20" s="88">
        <f t="shared" si="1"/>
        <v>100</v>
      </c>
      <c r="F20" s="38">
        <v>52</v>
      </c>
      <c r="G20" s="83">
        <v>48</v>
      </c>
      <c r="H20" s="88">
        <f t="shared" si="0"/>
        <v>100</v>
      </c>
      <c r="I20" s="47">
        <f t="shared" si="2"/>
        <v>14</v>
      </c>
    </row>
    <row r="21" spans="2:9" ht="17.100000000000001" customHeight="1" thickBot="1">
      <c r="B21" s="248" t="s">
        <v>207</v>
      </c>
      <c r="C21" s="251">
        <v>17</v>
      </c>
      <c r="D21" s="252">
        <v>83</v>
      </c>
      <c r="E21" s="253">
        <v>100</v>
      </c>
      <c r="F21" s="253">
        <v>15</v>
      </c>
      <c r="G21" s="252">
        <v>85</v>
      </c>
      <c r="H21" s="253">
        <v>100</v>
      </c>
      <c r="I21" s="236">
        <f t="shared" si="2"/>
        <v>-2</v>
      </c>
    </row>
    <row r="22" spans="2:9" ht="15" customHeight="1">
      <c r="B22" s="308" t="s">
        <v>42</v>
      </c>
      <c r="C22" s="309"/>
      <c r="D22" s="309"/>
      <c r="E22" s="309"/>
      <c r="F22" s="309"/>
      <c r="G22" s="309"/>
      <c r="H22" s="309"/>
      <c r="I22" s="310"/>
    </row>
    <row r="23" spans="2:9" ht="15" customHeight="1">
      <c r="B23" s="326" t="s">
        <v>182</v>
      </c>
      <c r="C23" s="327"/>
      <c r="D23" s="327"/>
      <c r="E23" s="327"/>
      <c r="F23" s="327"/>
      <c r="G23" s="327"/>
      <c r="H23" s="327"/>
      <c r="I23" s="328"/>
    </row>
    <row r="24" spans="2:9" ht="15" customHeight="1">
      <c r="B24" s="353" t="s">
        <v>74</v>
      </c>
      <c r="C24" s="354"/>
      <c r="D24" s="354"/>
      <c r="E24" s="354"/>
      <c r="F24" s="354"/>
      <c r="G24" s="354"/>
      <c r="H24" s="354"/>
      <c r="I24" s="355"/>
    </row>
    <row r="25" spans="2:9" ht="15" customHeight="1">
      <c r="B25" s="353" t="s">
        <v>114</v>
      </c>
      <c r="C25" s="354"/>
      <c r="D25" s="354"/>
      <c r="E25" s="354"/>
      <c r="F25" s="354"/>
      <c r="G25" s="354"/>
      <c r="H25" s="354"/>
      <c r="I25" s="355"/>
    </row>
    <row r="26" spans="2:9" ht="15" customHeight="1" thickBot="1">
      <c r="B26" s="374" t="s">
        <v>180</v>
      </c>
      <c r="C26" s="375"/>
      <c r="D26" s="375"/>
      <c r="E26" s="375"/>
      <c r="F26" s="375"/>
      <c r="G26" s="375"/>
      <c r="H26" s="375"/>
      <c r="I26" s="376"/>
    </row>
    <row r="27" spans="2:9" ht="29.25" customHeight="1" thickBot="1">
      <c r="B27" s="374" t="s">
        <v>188</v>
      </c>
      <c r="C27" s="375"/>
      <c r="D27" s="375"/>
      <c r="E27" s="375"/>
      <c r="F27" s="375"/>
      <c r="G27" s="375"/>
      <c r="H27" s="375"/>
      <c r="I27" s="376"/>
    </row>
    <row r="28" spans="2:9" ht="27" customHeight="1" thickBot="1">
      <c r="B28" s="293" t="s">
        <v>212</v>
      </c>
      <c r="C28" s="294"/>
      <c r="D28" s="294"/>
      <c r="E28" s="294"/>
      <c r="F28" s="294"/>
      <c r="G28" s="294"/>
      <c r="H28" s="294"/>
      <c r="I28" s="295"/>
    </row>
  </sheetData>
  <mergeCells count="13">
    <mergeCell ref="B27:I27"/>
    <mergeCell ref="B28:I28"/>
    <mergeCell ref="B2:I2"/>
    <mergeCell ref="B3:B5"/>
    <mergeCell ref="C3:H3"/>
    <mergeCell ref="I3:I5"/>
    <mergeCell ref="C4:E4"/>
    <mergeCell ref="F4:H4"/>
    <mergeCell ref="B26:I26"/>
    <mergeCell ref="B22:I22"/>
    <mergeCell ref="B23:I23"/>
    <mergeCell ref="B24:I24"/>
    <mergeCell ref="B25:I25"/>
  </mergeCells>
  <pageMargins left="0.7" right="0.7" top="0.78740157499999996" bottom="0.78740157499999996"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D99E-119A-4113-BE94-CEE87BF6CFB1}">
  <sheetPr>
    <tabColor rgb="FF00B050"/>
  </sheetPr>
  <dimension ref="B1:I25"/>
  <sheetViews>
    <sheetView zoomScaleNormal="100" workbookViewId="0">
      <selection activeCell="B2" sqref="B2:I2"/>
    </sheetView>
  </sheetViews>
  <sheetFormatPr baseColWidth="10" defaultRowHeight="15"/>
  <cols>
    <col min="2" max="2" width="61.140625" customWidth="1"/>
    <col min="3" max="8" width="9.7109375" customWidth="1"/>
    <col min="9" max="9" width="17.7109375" customWidth="1"/>
  </cols>
  <sheetData>
    <row r="1" spans="2:9" ht="15.75" thickBot="1"/>
    <row r="2" spans="2:9" ht="45.75" customHeight="1" thickBot="1">
      <c r="B2" s="296" t="s">
        <v>172</v>
      </c>
      <c r="C2" s="297"/>
      <c r="D2" s="297"/>
      <c r="E2" s="297"/>
      <c r="F2" s="297"/>
      <c r="G2" s="297"/>
      <c r="H2" s="297"/>
      <c r="I2" s="298"/>
    </row>
    <row r="3" spans="2:9" ht="33" customHeight="1" thickBot="1">
      <c r="B3" s="314" t="s">
        <v>0</v>
      </c>
      <c r="C3" s="369" t="s">
        <v>118</v>
      </c>
      <c r="D3" s="369"/>
      <c r="E3" s="369"/>
      <c r="F3" s="369"/>
      <c r="G3" s="369"/>
      <c r="H3" s="370"/>
      <c r="I3" s="337" t="s">
        <v>205</v>
      </c>
    </row>
    <row r="4" spans="2:9" ht="24" customHeight="1" thickBot="1">
      <c r="B4" s="315"/>
      <c r="C4" s="342" t="s">
        <v>43</v>
      </c>
      <c r="D4" s="343"/>
      <c r="E4" s="341"/>
      <c r="F4" s="348" t="s">
        <v>44</v>
      </c>
      <c r="G4" s="340"/>
      <c r="H4" s="349"/>
      <c r="I4" s="338"/>
    </row>
    <row r="5" spans="2:9" ht="24.75" customHeight="1" thickBot="1">
      <c r="B5" s="377"/>
      <c r="C5" s="150" t="s">
        <v>67</v>
      </c>
      <c r="D5" s="151" t="s">
        <v>66</v>
      </c>
      <c r="E5" s="152" t="s">
        <v>61</v>
      </c>
      <c r="F5" s="150" t="s">
        <v>67</v>
      </c>
      <c r="G5" s="151" t="s">
        <v>66</v>
      </c>
      <c r="H5" s="152" t="s">
        <v>61</v>
      </c>
      <c r="I5" s="378"/>
    </row>
    <row r="6" spans="2:9" s="66" customFormat="1" ht="15" customHeight="1" thickBot="1">
      <c r="B6" s="249" t="s">
        <v>100</v>
      </c>
      <c r="C6" s="194" t="s">
        <v>111</v>
      </c>
      <c r="D6" s="196" t="s">
        <v>111</v>
      </c>
      <c r="E6" s="194" t="s">
        <v>111</v>
      </c>
      <c r="F6" s="194">
        <v>3</v>
      </c>
      <c r="G6" s="212">
        <v>97</v>
      </c>
      <c r="H6" s="213">
        <f t="shared" ref="H6:H17" si="0">F6+G6</f>
        <v>100</v>
      </c>
      <c r="I6" s="194" t="s">
        <v>112</v>
      </c>
    </row>
    <row r="7" spans="2:9" s="66" customFormat="1">
      <c r="B7" s="193" t="s">
        <v>116</v>
      </c>
      <c r="C7" s="100">
        <v>2</v>
      </c>
      <c r="D7" s="198">
        <v>98</v>
      </c>
      <c r="E7" s="94">
        <f>C7+D7</f>
        <v>100</v>
      </c>
      <c r="F7" s="100">
        <v>3</v>
      </c>
      <c r="G7" s="206">
        <v>97</v>
      </c>
      <c r="H7" s="94">
        <f t="shared" si="0"/>
        <v>100</v>
      </c>
      <c r="I7" s="100">
        <f t="shared" ref="I7:I18" si="1">D7-G7</f>
        <v>1</v>
      </c>
    </row>
    <row r="8" spans="2:9" s="66" customFormat="1">
      <c r="B8" s="15" t="s">
        <v>107</v>
      </c>
      <c r="C8" s="38">
        <v>3</v>
      </c>
      <c r="D8" s="153">
        <v>97</v>
      </c>
      <c r="E8" s="88">
        <f t="shared" ref="E8:E17" si="2">C8+D8</f>
        <v>100</v>
      </c>
      <c r="F8" s="38">
        <v>4</v>
      </c>
      <c r="G8" s="83">
        <v>96</v>
      </c>
      <c r="H8" s="88">
        <f t="shared" si="0"/>
        <v>100</v>
      </c>
      <c r="I8" s="38">
        <f t="shared" si="1"/>
        <v>1</v>
      </c>
    </row>
    <row r="9" spans="2:9" s="66" customFormat="1">
      <c r="B9" s="15" t="s">
        <v>24</v>
      </c>
      <c r="C9" s="38">
        <v>4</v>
      </c>
      <c r="D9" s="153">
        <v>96</v>
      </c>
      <c r="E9" s="88">
        <f t="shared" si="2"/>
        <v>100</v>
      </c>
      <c r="F9" s="38">
        <v>10</v>
      </c>
      <c r="G9" s="83">
        <v>90</v>
      </c>
      <c r="H9" s="88">
        <f t="shared" si="0"/>
        <v>100</v>
      </c>
      <c r="I9" s="38">
        <f t="shared" si="1"/>
        <v>6</v>
      </c>
    </row>
    <row r="10" spans="2:9" ht="15" customHeight="1">
      <c r="B10" s="154" t="s">
        <v>105</v>
      </c>
      <c r="C10" s="38">
        <v>4</v>
      </c>
      <c r="D10" s="153">
        <v>96</v>
      </c>
      <c r="E10" s="88">
        <f t="shared" si="2"/>
        <v>100</v>
      </c>
      <c r="F10" s="195">
        <v>5</v>
      </c>
      <c r="G10" s="83">
        <v>95</v>
      </c>
      <c r="H10" s="88">
        <f t="shared" si="0"/>
        <v>100</v>
      </c>
      <c r="I10" s="38">
        <f t="shared" si="1"/>
        <v>1</v>
      </c>
    </row>
    <row r="11" spans="2:9" ht="15" customHeight="1">
      <c r="B11" s="15" t="s">
        <v>109</v>
      </c>
      <c r="C11" s="38">
        <v>4</v>
      </c>
      <c r="D11" s="153">
        <v>96</v>
      </c>
      <c r="E11" s="88">
        <f t="shared" si="2"/>
        <v>100</v>
      </c>
      <c r="F11" s="38">
        <v>9</v>
      </c>
      <c r="G11" s="83">
        <v>91</v>
      </c>
      <c r="H11" s="88">
        <f t="shared" si="0"/>
        <v>100</v>
      </c>
      <c r="I11" s="38">
        <f t="shared" si="1"/>
        <v>5</v>
      </c>
    </row>
    <row r="12" spans="2:9" ht="15" customHeight="1">
      <c r="B12" s="15" t="s">
        <v>106</v>
      </c>
      <c r="C12" s="38">
        <v>7</v>
      </c>
      <c r="D12" s="153">
        <v>93</v>
      </c>
      <c r="E12" s="88">
        <f t="shared" si="2"/>
        <v>100</v>
      </c>
      <c r="F12" s="38">
        <v>9</v>
      </c>
      <c r="G12" s="83">
        <v>91</v>
      </c>
      <c r="H12" s="88">
        <f t="shared" si="0"/>
        <v>100</v>
      </c>
      <c r="I12" s="38">
        <f t="shared" si="1"/>
        <v>2</v>
      </c>
    </row>
    <row r="13" spans="2:9" ht="15" customHeight="1">
      <c r="B13" s="154" t="s">
        <v>102</v>
      </c>
      <c r="C13" s="38">
        <v>7</v>
      </c>
      <c r="D13" s="153">
        <v>93</v>
      </c>
      <c r="E13" s="88">
        <f t="shared" si="2"/>
        <v>100</v>
      </c>
      <c r="F13" s="38">
        <v>12</v>
      </c>
      <c r="G13" s="83">
        <v>88</v>
      </c>
      <c r="H13" s="88">
        <f t="shared" si="0"/>
        <v>100</v>
      </c>
      <c r="I13" s="38">
        <f t="shared" si="1"/>
        <v>5</v>
      </c>
    </row>
    <row r="14" spans="2:9" ht="15" customHeight="1">
      <c r="B14" s="15" t="s">
        <v>25</v>
      </c>
      <c r="C14" s="38">
        <v>8</v>
      </c>
      <c r="D14" s="153">
        <v>92</v>
      </c>
      <c r="E14" s="88">
        <f t="shared" si="2"/>
        <v>100</v>
      </c>
      <c r="F14" s="38">
        <v>13</v>
      </c>
      <c r="G14" s="83">
        <v>87</v>
      </c>
      <c r="H14" s="88">
        <f t="shared" si="0"/>
        <v>100</v>
      </c>
      <c r="I14" s="38">
        <f t="shared" si="1"/>
        <v>5</v>
      </c>
    </row>
    <row r="15" spans="2:9" ht="16.5" customHeight="1">
      <c r="B15" s="154" t="s">
        <v>117</v>
      </c>
      <c r="C15" s="38">
        <v>15</v>
      </c>
      <c r="D15" s="153">
        <v>85</v>
      </c>
      <c r="E15" s="88">
        <f t="shared" si="2"/>
        <v>100</v>
      </c>
      <c r="F15" s="38">
        <v>19</v>
      </c>
      <c r="G15" s="83">
        <v>81</v>
      </c>
      <c r="H15" s="88">
        <f t="shared" si="0"/>
        <v>100</v>
      </c>
      <c r="I15" s="38">
        <f t="shared" si="1"/>
        <v>4</v>
      </c>
    </row>
    <row r="16" spans="2:9" ht="15" customHeight="1">
      <c r="B16" s="154" t="s">
        <v>108</v>
      </c>
      <c r="C16" s="38">
        <v>21</v>
      </c>
      <c r="D16" s="153">
        <v>79</v>
      </c>
      <c r="E16" s="88">
        <f t="shared" si="2"/>
        <v>100</v>
      </c>
      <c r="F16" s="38">
        <v>23</v>
      </c>
      <c r="G16" s="83">
        <v>77</v>
      </c>
      <c r="H16" s="88">
        <f t="shared" si="0"/>
        <v>100</v>
      </c>
      <c r="I16" s="38">
        <f t="shared" si="1"/>
        <v>2</v>
      </c>
    </row>
    <row r="17" spans="2:9" ht="15.75" customHeight="1" thickBot="1">
      <c r="B17" s="158" t="s">
        <v>110</v>
      </c>
      <c r="C17" s="38">
        <v>30</v>
      </c>
      <c r="D17" s="153">
        <v>70</v>
      </c>
      <c r="E17" s="88">
        <f t="shared" si="2"/>
        <v>100</v>
      </c>
      <c r="F17" s="38">
        <v>41</v>
      </c>
      <c r="G17" s="83">
        <v>59</v>
      </c>
      <c r="H17" s="88">
        <f t="shared" si="0"/>
        <v>100</v>
      </c>
      <c r="I17" s="47">
        <f t="shared" si="1"/>
        <v>11</v>
      </c>
    </row>
    <row r="18" spans="2:9" ht="17.25" customHeight="1" thickBot="1">
      <c r="B18" s="248" t="s">
        <v>207</v>
      </c>
      <c r="C18" s="251">
        <v>9</v>
      </c>
      <c r="D18" s="252">
        <v>91</v>
      </c>
      <c r="E18" s="253">
        <v>100</v>
      </c>
      <c r="F18" s="253">
        <v>8</v>
      </c>
      <c r="G18" s="252">
        <v>92</v>
      </c>
      <c r="H18" s="253">
        <v>100</v>
      </c>
      <c r="I18" s="236">
        <f t="shared" si="1"/>
        <v>-1</v>
      </c>
    </row>
    <row r="19" spans="2:9" ht="15" customHeight="1">
      <c r="B19" s="308" t="s">
        <v>42</v>
      </c>
      <c r="C19" s="309"/>
      <c r="D19" s="309"/>
      <c r="E19" s="309"/>
      <c r="F19" s="309"/>
      <c r="G19" s="309"/>
      <c r="H19" s="309"/>
      <c r="I19" s="310"/>
    </row>
    <row r="20" spans="2:9" ht="15" customHeight="1">
      <c r="B20" s="326" t="s">
        <v>183</v>
      </c>
      <c r="C20" s="327"/>
      <c r="D20" s="327"/>
      <c r="E20" s="327"/>
      <c r="F20" s="327"/>
      <c r="G20" s="327"/>
      <c r="H20" s="327"/>
      <c r="I20" s="328"/>
    </row>
    <row r="21" spans="2:9" ht="15" customHeight="1">
      <c r="B21" s="353" t="s">
        <v>74</v>
      </c>
      <c r="C21" s="354"/>
      <c r="D21" s="354"/>
      <c r="E21" s="354"/>
      <c r="F21" s="354"/>
      <c r="G21" s="354"/>
      <c r="H21" s="354"/>
      <c r="I21" s="355"/>
    </row>
    <row r="22" spans="2:9" ht="15" customHeight="1">
      <c r="B22" s="353" t="s">
        <v>114</v>
      </c>
      <c r="C22" s="354"/>
      <c r="D22" s="354"/>
      <c r="E22" s="354"/>
      <c r="F22" s="354"/>
      <c r="G22" s="354"/>
      <c r="H22" s="354"/>
      <c r="I22" s="355"/>
    </row>
    <row r="23" spans="2:9" ht="15" customHeight="1" thickBot="1">
      <c r="B23" s="374" t="s">
        <v>180</v>
      </c>
      <c r="C23" s="375"/>
      <c r="D23" s="375"/>
      <c r="E23" s="375"/>
      <c r="F23" s="375"/>
      <c r="G23" s="375"/>
      <c r="H23" s="375"/>
      <c r="I23" s="376"/>
    </row>
    <row r="24" spans="2:9" ht="29.25" customHeight="1" thickBot="1">
      <c r="B24" s="374" t="s">
        <v>190</v>
      </c>
      <c r="C24" s="375"/>
      <c r="D24" s="375"/>
      <c r="E24" s="375"/>
      <c r="F24" s="375"/>
      <c r="G24" s="375"/>
      <c r="H24" s="375"/>
      <c r="I24" s="376"/>
    </row>
    <row r="25" spans="2:9" ht="22.5" customHeight="1" thickBot="1">
      <c r="B25" s="293" t="s">
        <v>212</v>
      </c>
      <c r="C25" s="294"/>
      <c r="D25" s="294"/>
      <c r="E25" s="294"/>
      <c r="F25" s="294"/>
      <c r="G25" s="294"/>
      <c r="H25" s="294"/>
      <c r="I25" s="295"/>
    </row>
  </sheetData>
  <mergeCells count="13">
    <mergeCell ref="B25:I25"/>
    <mergeCell ref="B23:I23"/>
    <mergeCell ref="B2:I2"/>
    <mergeCell ref="B3:B5"/>
    <mergeCell ref="C3:H3"/>
    <mergeCell ref="I3:I5"/>
    <mergeCell ref="C4:E4"/>
    <mergeCell ref="F4:H4"/>
    <mergeCell ref="B19:I19"/>
    <mergeCell ref="B20:I20"/>
    <mergeCell ref="B21:I21"/>
    <mergeCell ref="B22:I22"/>
    <mergeCell ref="B24:I24"/>
  </mergeCells>
  <pageMargins left="0.7" right="0.7" top="0.78740157499999996" bottom="0.78740157499999996"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EAA5-6B39-4BB8-A222-0ECB80477812}">
  <sheetPr>
    <tabColor rgb="FF00B050"/>
  </sheetPr>
  <dimension ref="B1:I27"/>
  <sheetViews>
    <sheetView zoomScaleNormal="100" workbookViewId="0">
      <selection activeCell="B2" sqref="B2:I2"/>
    </sheetView>
  </sheetViews>
  <sheetFormatPr baseColWidth="10" defaultRowHeight="15"/>
  <cols>
    <col min="2" max="2" width="61.140625" customWidth="1"/>
    <col min="3" max="8" width="9.7109375" customWidth="1"/>
    <col min="9" max="9" width="17.7109375" customWidth="1"/>
  </cols>
  <sheetData>
    <row r="1" spans="2:9" ht="15.75" thickBot="1"/>
    <row r="2" spans="2:9" ht="42.75" customHeight="1" thickBot="1">
      <c r="B2" s="296" t="s">
        <v>173</v>
      </c>
      <c r="C2" s="297"/>
      <c r="D2" s="297"/>
      <c r="E2" s="297"/>
      <c r="F2" s="297"/>
      <c r="G2" s="297"/>
      <c r="H2" s="297"/>
      <c r="I2" s="298"/>
    </row>
    <row r="3" spans="2:9" ht="33" customHeight="1" thickBot="1">
      <c r="B3" s="314" t="s">
        <v>0</v>
      </c>
      <c r="C3" s="369" t="s">
        <v>119</v>
      </c>
      <c r="D3" s="369"/>
      <c r="E3" s="369"/>
      <c r="F3" s="369"/>
      <c r="G3" s="369"/>
      <c r="H3" s="370"/>
      <c r="I3" s="337" t="s">
        <v>204</v>
      </c>
    </row>
    <row r="4" spans="2:9" ht="24" customHeight="1" thickBot="1">
      <c r="B4" s="315"/>
      <c r="C4" s="342" t="s">
        <v>43</v>
      </c>
      <c r="D4" s="343"/>
      <c r="E4" s="341"/>
      <c r="F4" s="348" t="s">
        <v>44</v>
      </c>
      <c r="G4" s="340"/>
      <c r="H4" s="349"/>
      <c r="I4" s="338"/>
    </row>
    <row r="5" spans="2:9" ht="24.75" customHeight="1" thickBot="1">
      <c r="B5" s="377"/>
      <c r="C5" s="187" t="s">
        <v>67</v>
      </c>
      <c r="D5" s="188" t="s">
        <v>66</v>
      </c>
      <c r="E5" s="155" t="s">
        <v>61</v>
      </c>
      <c r="F5" s="189" t="s">
        <v>67</v>
      </c>
      <c r="G5" s="190" t="s">
        <v>66</v>
      </c>
      <c r="H5" s="191" t="s">
        <v>61</v>
      </c>
      <c r="I5" s="378"/>
    </row>
    <row r="6" spans="2:9" s="66" customFormat="1" ht="15" customHeight="1" thickBot="1">
      <c r="B6" s="192" t="s">
        <v>104</v>
      </c>
      <c r="C6" s="194" t="s">
        <v>111</v>
      </c>
      <c r="D6" s="196" t="s">
        <v>111</v>
      </c>
      <c r="E6" s="194" t="s">
        <v>111</v>
      </c>
      <c r="F6" s="197">
        <v>3</v>
      </c>
      <c r="G6" s="196">
        <v>97</v>
      </c>
      <c r="H6" s="197">
        <f t="shared" ref="H6:H20" si="0">F6+G6</f>
        <v>100</v>
      </c>
      <c r="I6" s="194" t="s">
        <v>112</v>
      </c>
    </row>
    <row r="7" spans="2:9" s="66" customFormat="1" ht="15" customHeight="1">
      <c r="B7" s="193" t="s">
        <v>30</v>
      </c>
      <c r="C7" s="100">
        <v>5</v>
      </c>
      <c r="D7" s="198">
        <v>95</v>
      </c>
      <c r="E7" s="100">
        <f>C7+D7</f>
        <v>100</v>
      </c>
      <c r="F7" s="199">
        <v>12</v>
      </c>
      <c r="G7" s="95">
        <v>88</v>
      </c>
      <c r="H7" s="199">
        <f t="shared" si="0"/>
        <v>100</v>
      </c>
      <c r="I7" s="100">
        <f>(D7-G7)</f>
        <v>7</v>
      </c>
    </row>
    <row r="8" spans="2:9" s="66" customFormat="1" ht="15" customHeight="1">
      <c r="B8" s="15" t="s">
        <v>24</v>
      </c>
      <c r="C8" s="100">
        <v>6</v>
      </c>
      <c r="D8" s="153">
        <v>94</v>
      </c>
      <c r="E8" s="38">
        <f t="shared" ref="E8:E19" si="1">C8+D8</f>
        <v>100</v>
      </c>
      <c r="F8" s="200">
        <v>13</v>
      </c>
      <c r="G8" s="95">
        <v>87</v>
      </c>
      <c r="H8" s="64">
        <f t="shared" si="0"/>
        <v>100</v>
      </c>
      <c r="I8" s="38">
        <f t="shared" ref="I8:I20" si="2">(D8-G8)</f>
        <v>7</v>
      </c>
    </row>
    <row r="9" spans="2:9" s="66" customFormat="1" ht="15" customHeight="1">
      <c r="B9" s="15" t="s">
        <v>116</v>
      </c>
      <c r="C9" s="38">
        <v>7</v>
      </c>
      <c r="D9" s="153">
        <v>93</v>
      </c>
      <c r="E9" s="38">
        <f t="shared" si="1"/>
        <v>100</v>
      </c>
      <c r="F9" s="65">
        <v>14</v>
      </c>
      <c r="G9" s="89">
        <v>86</v>
      </c>
      <c r="H9" s="64">
        <f t="shared" si="0"/>
        <v>100</v>
      </c>
      <c r="I9" s="38">
        <f t="shared" si="2"/>
        <v>7</v>
      </c>
    </row>
    <row r="10" spans="2:9" s="66" customFormat="1" ht="15" customHeight="1">
      <c r="B10" s="246" t="s">
        <v>100</v>
      </c>
      <c r="C10" s="38">
        <v>8</v>
      </c>
      <c r="D10" s="153">
        <v>92</v>
      </c>
      <c r="E10" s="38">
        <f t="shared" si="1"/>
        <v>100</v>
      </c>
      <c r="F10" s="65">
        <v>11</v>
      </c>
      <c r="G10" s="89">
        <v>89</v>
      </c>
      <c r="H10" s="64">
        <f t="shared" si="0"/>
        <v>100</v>
      </c>
      <c r="I10" s="38">
        <f t="shared" si="2"/>
        <v>3</v>
      </c>
    </row>
    <row r="11" spans="2:9" ht="15" customHeight="1">
      <c r="B11" s="15" t="s">
        <v>106</v>
      </c>
      <c r="C11" s="38">
        <v>9</v>
      </c>
      <c r="D11" s="153">
        <v>91</v>
      </c>
      <c r="E11" s="38">
        <f t="shared" si="1"/>
        <v>100</v>
      </c>
      <c r="F11" s="65">
        <v>12</v>
      </c>
      <c r="G11" s="89">
        <v>88</v>
      </c>
      <c r="H11" s="64">
        <f t="shared" si="0"/>
        <v>100</v>
      </c>
      <c r="I11" s="38">
        <f t="shared" si="2"/>
        <v>3</v>
      </c>
    </row>
    <row r="12" spans="2:9" ht="15" customHeight="1">
      <c r="B12" s="120" t="s">
        <v>105</v>
      </c>
      <c r="C12" s="38">
        <v>10</v>
      </c>
      <c r="D12" s="153">
        <v>90</v>
      </c>
      <c r="E12" s="38">
        <f t="shared" si="1"/>
        <v>100</v>
      </c>
      <c r="F12" s="201">
        <v>18</v>
      </c>
      <c r="G12" s="202">
        <v>82</v>
      </c>
      <c r="H12" s="64">
        <f t="shared" si="0"/>
        <v>100</v>
      </c>
      <c r="I12" s="38">
        <f t="shared" si="2"/>
        <v>8</v>
      </c>
    </row>
    <row r="13" spans="2:9" ht="15" customHeight="1">
      <c r="B13" s="15" t="s">
        <v>25</v>
      </c>
      <c r="C13" s="38">
        <v>10</v>
      </c>
      <c r="D13" s="153">
        <v>90</v>
      </c>
      <c r="E13" s="38">
        <f t="shared" si="1"/>
        <v>100</v>
      </c>
      <c r="F13" s="65">
        <v>18</v>
      </c>
      <c r="G13" s="89">
        <v>82</v>
      </c>
      <c r="H13" s="64">
        <f t="shared" si="0"/>
        <v>100</v>
      </c>
      <c r="I13" s="38">
        <f t="shared" si="2"/>
        <v>8</v>
      </c>
    </row>
    <row r="14" spans="2:9" ht="15" customHeight="1">
      <c r="B14" s="15" t="s">
        <v>109</v>
      </c>
      <c r="C14" s="38">
        <v>11</v>
      </c>
      <c r="D14" s="153">
        <v>89</v>
      </c>
      <c r="E14" s="38">
        <f t="shared" si="1"/>
        <v>100</v>
      </c>
      <c r="F14" s="65">
        <v>14</v>
      </c>
      <c r="G14" s="89">
        <v>86</v>
      </c>
      <c r="H14" s="64">
        <f t="shared" si="0"/>
        <v>100</v>
      </c>
      <c r="I14" s="38">
        <f t="shared" si="2"/>
        <v>3</v>
      </c>
    </row>
    <row r="15" spans="2:9" ht="15" customHeight="1">
      <c r="B15" s="154" t="s">
        <v>102</v>
      </c>
      <c r="C15" s="38">
        <v>12</v>
      </c>
      <c r="D15" s="153">
        <v>88</v>
      </c>
      <c r="E15" s="38">
        <f t="shared" si="1"/>
        <v>100</v>
      </c>
      <c r="F15" s="65">
        <v>22</v>
      </c>
      <c r="G15" s="89">
        <v>78</v>
      </c>
      <c r="H15" s="64">
        <f t="shared" si="0"/>
        <v>100</v>
      </c>
      <c r="I15" s="38">
        <f t="shared" si="2"/>
        <v>10</v>
      </c>
    </row>
    <row r="16" spans="2:9" ht="15" customHeight="1">
      <c r="B16" s="154" t="s">
        <v>108</v>
      </c>
      <c r="C16" s="38">
        <v>17</v>
      </c>
      <c r="D16" s="153">
        <v>83</v>
      </c>
      <c r="E16" s="38">
        <f t="shared" si="1"/>
        <v>100</v>
      </c>
      <c r="F16" s="65">
        <v>20</v>
      </c>
      <c r="G16" s="89">
        <v>80</v>
      </c>
      <c r="H16" s="64">
        <f t="shared" si="0"/>
        <v>100</v>
      </c>
      <c r="I16" s="38">
        <f t="shared" si="2"/>
        <v>3</v>
      </c>
    </row>
    <row r="17" spans="2:9" ht="15" customHeight="1">
      <c r="B17" s="15" t="s">
        <v>107</v>
      </c>
      <c r="C17" s="38">
        <v>19</v>
      </c>
      <c r="D17" s="153">
        <v>81</v>
      </c>
      <c r="E17" s="38">
        <f t="shared" si="1"/>
        <v>100</v>
      </c>
      <c r="F17" s="65">
        <v>18</v>
      </c>
      <c r="G17" s="89">
        <v>82</v>
      </c>
      <c r="H17" s="64">
        <f t="shared" si="0"/>
        <v>100</v>
      </c>
      <c r="I17" s="38">
        <f t="shared" si="2"/>
        <v>-1</v>
      </c>
    </row>
    <row r="18" spans="2:9" ht="15" customHeight="1">
      <c r="B18" s="154" t="s">
        <v>117</v>
      </c>
      <c r="C18" s="38">
        <v>19</v>
      </c>
      <c r="D18" s="153">
        <v>81</v>
      </c>
      <c r="E18" s="38">
        <f t="shared" si="1"/>
        <v>100</v>
      </c>
      <c r="F18" s="65">
        <v>22</v>
      </c>
      <c r="G18" s="89">
        <v>78</v>
      </c>
      <c r="H18" s="64">
        <f t="shared" si="0"/>
        <v>100</v>
      </c>
      <c r="I18" s="38">
        <f t="shared" si="2"/>
        <v>3</v>
      </c>
    </row>
    <row r="19" spans="2:9" ht="15" customHeight="1" thickBot="1">
      <c r="B19" s="247" t="s">
        <v>110</v>
      </c>
      <c r="C19" s="38">
        <v>25</v>
      </c>
      <c r="D19" s="153">
        <v>75</v>
      </c>
      <c r="E19" s="38">
        <f t="shared" si="1"/>
        <v>100</v>
      </c>
      <c r="F19" s="201">
        <v>44</v>
      </c>
      <c r="G19" s="89">
        <v>56</v>
      </c>
      <c r="H19" s="64">
        <f t="shared" si="0"/>
        <v>100</v>
      </c>
      <c r="I19" s="47">
        <f t="shared" si="2"/>
        <v>19</v>
      </c>
    </row>
    <row r="20" spans="2:9" ht="17.100000000000001" customHeight="1" thickBot="1">
      <c r="B20" s="254" t="s">
        <v>207</v>
      </c>
      <c r="C20" s="251">
        <v>12</v>
      </c>
      <c r="D20" s="252">
        <v>88</v>
      </c>
      <c r="E20" s="251">
        <v>100</v>
      </c>
      <c r="F20" s="255">
        <v>16</v>
      </c>
      <c r="G20" s="252">
        <v>84</v>
      </c>
      <c r="H20" s="253">
        <f t="shared" si="0"/>
        <v>100</v>
      </c>
      <c r="I20" s="236">
        <f t="shared" si="2"/>
        <v>4</v>
      </c>
    </row>
    <row r="21" spans="2:9" ht="15" customHeight="1">
      <c r="B21" s="308" t="s">
        <v>42</v>
      </c>
      <c r="C21" s="309"/>
      <c r="D21" s="309"/>
      <c r="E21" s="309"/>
      <c r="F21" s="309"/>
      <c r="G21" s="309"/>
      <c r="H21" s="309"/>
      <c r="I21" s="310"/>
    </row>
    <row r="22" spans="2:9" ht="25.5" customHeight="1">
      <c r="B22" s="326" t="s">
        <v>184</v>
      </c>
      <c r="C22" s="327"/>
      <c r="D22" s="327"/>
      <c r="E22" s="327"/>
      <c r="F22" s="327"/>
      <c r="G22" s="327"/>
      <c r="H22" s="327"/>
      <c r="I22" s="328"/>
    </row>
    <row r="23" spans="2:9" ht="15" customHeight="1">
      <c r="B23" s="353" t="s">
        <v>74</v>
      </c>
      <c r="C23" s="354"/>
      <c r="D23" s="354"/>
      <c r="E23" s="354"/>
      <c r="F23" s="354"/>
      <c r="G23" s="354"/>
      <c r="H23" s="354"/>
      <c r="I23" s="355"/>
    </row>
    <row r="24" spans="2:9" ht="15" customHeight="1">
      <c r="B24" s="353" t="s">
        <v>114</v>
      </c>
      <c r="C24" s="354"/>
      <c r="D24" s="354"/>
      <c r="E24" s="354"/>
      <c r="F24" s="354"/>
      <c r="G24" s="354"/>
      <c r="H24" s="354"/>
      <c r="I24" s="355"/>
    </row>
    <row r="25" spans="2:9" ht="15" customHeight="1" thickBot="1">
      <c r="B25" s="374" t="s">
        <v>180</v>
      </c>
      <c r="C25" s="375"/>
      <c r="D25" s="375"/>
      <c r="E25" s="375"/>
      <c r="F25" s="375"/>
      <c r="G25" s="375"/>
      <c r="H25" s="375"/>
      <c r="I25" s="376"/>
    </row>
    <row r="26" spans="2:9" ht="27.75" customHeight="1" thickBot="1">
      <c r="B26" s="374" t="s">
        <v>191</v>
      </c>
      <c r="C26" s="375"/>
      <c r="D26" s="375"/>
      <c r="E26" s="375"/>
      <c r="F26" s="375"/>
      <c r="G26" s="375"/>
      <c r="H26" s="375"/>
      <c r="I26" s="376"/>
    </row>
    <row r="27" spans="2:9" ht="26.25" customHeight="1" thickBot="1">
      <c r="B27" s="371" t="s">
        <v>211</v>
      </c>
      <c r="C27" s="372"/>
      <c r="D27" s="372"/>
      <c r="E27" s="372"/>
      <c r="F27" s="372"/>
      <c r="G27" s="372"/>
      <c r="H27" s="372"/>
      <c r="I27" s="373"/>
    </row>
  </sheetData>
  <mergeCells count="13">
    <mergeCell ref="B27:I27"/>
    <mergeCell ref="B25:I25"/>
    <mergeCell ref="B2:I2"/>
    <mergeCell ref="B3:B5"/>
    <mergeCell ref="C3:H3"/>
    <mergeCell ref="I3:I5"/>
    <mergeCell ref="C4:E4"/>
    <mergeCell ref="F4:H4"/>
    <mergeCell ref="B21:I21"/>
    <mergeCell ref="B22:I22"/>
    <mergeCell ref="B23:I23"/>
    <mergeCell ref="B24:I24"/>
    <mergeCell ref="B26:I26"/>
  </mergeCells>
  <pageMargins left="0.7" right="0.7" top="0.78740157499999996" bottom="0.78740157499999996"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C1A4-1E60-4D27-97A7-930CDA830539}">
  <sheetPr>
    <tabColor rgb="FF00B050"/>
  </sheetPr>
  <dimension ref="B1:I30"/>
  <sheetViews>
    <sheetView zoomScaleNormal="100" workbookViewId="0">
      <selection activeCell="B2" sqref="B2:I2"/>
    </sheetView>
  </sheetViews>
  <sheetFormatPr baseColWidth="10" defaultRowHeight="15"/>
  <cols>
    <col min="2" max="2" width="47" customWidth="1"/>
    <col min="3" max="8" width="9.7109375" customWidth="1"/>
    <col min="9" max="9" width="17.7109375" customWidth="1"/>
  </cols>
  <sheetData>
    <row r="1" spans="2:9" ht="15.75" thickBot="1"/>
    <row r="2" spans="2:9" ht="45.75" customHeight="1" thickBot="1">
      <c r="B2" s="296" t="s">
        <v>174</v>
      </c>
      <c r="C2" s="297"/>
      <c r="D2" s="297"/>
      <c r="E2" s="297"/>
      <c r="F2" s="297"/>
      <c r="G2" s="297"/>
      <c r="H2" s="297"/>
      <c r="I2" s="298"/>
    </row>
    <row r="3" spans="2:9" ht="33" customHeight="1" thickBot="1">
      <c r="B3" s="314" t="s">
        <v>0</v>
      </c>
      <c r="C3" s="369" t="s">
        <v>120</v>
      </c>
      <c r="D3" s="369"/>
      <c r="E3" s="369"/>
      <c r="F3" s="369"/>
      <c r="G3" s="369"/>
      <c r="H3" s="370"/>
      <c r="I3" s="337" t="s">
        <v>203</v>
      </c>
    </row>
    <row r="4" spans="2:9" ht="24" customHeight="1" thickBot="1">
      <c r="B4" s="315"/>
      <c r="C4" s="342" t="s">
        <v>43</v>
      </c>
      <c r="D4" s="343"/>
      <c r="E4" s="341"/>
      <c r="F4" s="348" t="s">
        <v>44</v>
      </c>
      <c r="G4" s="340"/>
      <c r="H4" s="349"/>
      <c r="I4" s="338"/>
    </row>
    <row r="5" spans="2:9" ht="24.75" customHeight="1" thickBot="1">
      <c r="B5" s="377"/>
      <c r="C5" s="150" t="s">
        <v>67</v>
      </c>
      <c r="D5" s="151" t="s">
        <v>66</v>
      </c>
      <c r="E5" s="152" t="s">
        <v>61</v>
      </c>
      <c r="F5" s="150" t="s">
        <v>67</v>
      </c>
      <c r="G5" s="151" t="s">
        <v>66</v>
      </c>
      <c r="H5" s="152" t="s">
        <v>61</v>
      </c>
      <c r="I5" s="338"/>
    </row>
    <row r="6" spans="2:9" s="66" customFormat="1" ht="15" customHeight="1" thickBot="1">
      <c r="B6" s="211" t="s">
        <v>104</v>
      </c>
      <c r="C6" s="194" t="s">
        <v>111</v>
      </c>
      <c r="D6" s="196" t="s">
        <v>111</v>
      </c>
      <c r="E6" s="194" t="s">
        <v>111</v>
      </c>
      <c r="F6" s="214">
        <v>2</v>
      </c>
      <c r="G6" s="215">
        <v>98</v>
      </c>
      <c r="H6" s="213">
        <f t="shared" ref="H6:H14" si="0">F6+G6</f>
        <v>100</v>
      </c>
      <c r="I6" s="194" t="s">
        <v>112</v>
      </c>
    </row>
    <row r="7" spans="2:9" s="66" customFormat="1" ht="15" customHeight="1">
      <c r="B7" s="157" t="s">
        <v>24</v>
      </c>
      <c r="C7" s="100">
        <v>5</v>
      </c>
      <c r="D7" s="95">
        <v>95</v>
      </c>
      <c r="E7" s="94">
        <f t="shared" ref="E7:E14" si="1">C7+D7</f>
        <v>100</v>
      </c>
      <c r="F7" s="100">
        <v>14</v>
      </c>
      <c r="G7" s="206">
        <v>86</v>
      </c>
      <c r="H7" s="94">
        <f t="shared" si="0"/>
        <v>100</v>
      </c>
      <c r="I7" s="100">
        <f t="shared" ref="I7:I15" si="2">(D7-G7)</f>
        <v>9</v>
      </c>
    </row>
    <row r="8" spans="2:9" s="66" customFormat="1" ht="15" customHeight="1">
      <c r="B8" s="14" t="s">
        <v>121</v>
      </c>
      <c r="C8" s="65">
        <v>6</v>
      </c>
      <c r="D8" s="153">
        <v>94</v>
      </c>
      <c r="E8" s="88">
        <f t="shared" si="1"/>
        <v>100</v>
      </c>
      <c r="F8" s="38">
        <v>12</v>
      </c>
      <c r="G8" s="83">
        <v>88</v>
      </c>
      <c r="H8" s="88">
        <f t="shared" si="0"/>
        <v>100</v>
      </c>
      <c r="I8" s="38">
        <f t="shared" si="2"/>
        <v>6</v>
      </c>
    </row>
    <row r="9" spans="2:9" s="66" customFormat="1" ht="15" customHeight="1">
      <c r="B9" s="14" t="s">
        <v>106</v>
      </c>
      <c r="C9" s="65">
        <v>6</v>
      </c>
      <c r="D9" s="153">
        <v>94</v>
      </c>
      <c r="E9" s="88">
        <f t="shared" si="1"/>
        <v>100</v>
      </c>
      <c r="F9" s="38">
        <v>7</v>
      </c>
      <c r="G9" s="83">
        <v>93</v>
      </c>
      <c r="H9" s="88">
        <f t="shared" si="0"/>
        <v>100</v>
      </c>
      <c r="I9" s="38">
        <f t="shared" si="2"/>
        <v>1</v>
      </c>
    </row>
    <row r="10" spans="2:9" ht="15" customHeight="1">
      <c r="B10" s="156" t="s">
        <v>105</v>
      </c>
      <c r="C10" s="65">
        <v>12</v>
      </c>
      <c r="D10" s="153">
        <v>88</v>
      </c>
      <c r="E10" s="88">
        <f t="shared" si="1"/>
        <v>100</v>
      </c>
      <c r="F10" s="38">
        <v>24</v>
      </c>
      <c r="G10" s="83">
        <v>76</v>
      </c>
      <c r="H10" s="88">
        <f t="shared" si="0"/>
        <v>100</v>
      </c>
      <c r="I10" s="38">
        <f t="shared" si="2"/>
        <v>12</v>
      </c>
    </row>
    <row r="11" spans="2:9" ht="15" customHeight="1">
      <c r="B11" s="14" t="s">
        <v>110</v>
      </c>
      <c r="C11" s="65">
        <v>12</v>
      </c>
      <c r="D11" s="153">
        <v>88</v>
      </c>
      <c r="E11" s="88">
        <f t="shared" si="1"/>
        <v>100</v>
      </c>
      <c r="F11" s="195">
        <v>17</v>
      </c>
      <c r="G11" s="83">
        <v>83</v>
      </c>
      <c r="H11" s="88">
        <f t="shared" si="0"/>
        <v>100</v>
      </c>
      <c r="I11" s="38">
        <f t="shared" si="2"/>
        <v>5</v>
      </c>
    </row>
    <row r="12" spans="2:9" ht="15" customHeight="1">
      <c r="B12" s="14" t="s">
        <v>102</v>
      </c>
      <c r="C12" s="65">
        <v>14</v>
      </c>
      <c r="D12" s="153">
        <v>86</v>
      </c>
      <c r="E12" s="88">
        <f t="shared" si="1"/>
        <v>100</v>
      </c>
      <c r="F12" s="38">
        <v>25</v>
      </c>
      <c r="G12" s="83">
        <v>75</v>
      </c>
      <c r="H12" s="88">
        <f t="shared" si="0"/>
        <v>100</v>
      </c>
      <c r="I12" s="38">
        <f t="shared" si="2"/>
        <v>11</v>
      </c>
    </row>
    <row r="13" spans="2:9" ht="15" customHeight="1">
      <c r="B13" s="9" t="s">
        <v>107</v>
      </c>
      <c r="C13" s="65">
        <v>17</v>
      </c>
      <c r="D13" s="153">
        <v>83</v>
      </c>
      <c r="E13" s="88">
        <f t="shared" si="1"/>
        <v>100</v>
      </c>
      <c r="F13" s="38">
        <v>15</v>
      </c>
      <c r="G13" s="83">
        <v>85</v>
      </c>
      <c r="H13" s="88">
        <f t="shared" si="0"/>
        <v>100</v>
      </c>
      <c r="I13" s="38">
        <f t="shared" si="2"/>
        <v>-2</v>
      </c>
    </row>
    <row r="14" spans="2:9" ht="15" customHeight="1" thickBot="1">
      <c r="B14" s="158" t="s">
        <v>108</v>
      </c>
      <c r="C14" s="65">
        <v>24</v>
      </c>
      <c r="D14" s="153">
        <v>76</v>
      </c>
      <c r="E14" s="88">
        <f t="shared" si="1"/>
        <v>100</v>
      </c>
      <c r="F14" s="96">
        <v>26</v>
      </c>
      <c r="G14" s="83">
        <v>74</v>
      </c>
      <c r="H14" s="88">
        <f t="shared" si="0"/>
        <v>100</v>
      </c>
      <c r="I14" s="47">
        <f t="shared" si="2"/>
        <v>2</v>
      </c>
    </row>
    <row r="15" spans="2:9" ht="17.100000000000001" customHeight="1" thickBot="1">
      <c r="B15" s="216" t="s">
        <v>207</v>
      </c>
      <c r="C15" s="251">
        <v>11</v>
      </c>
      <c r="D15" s="252">
        <v>89</v>
      </c>
      <c r="E15" s="253">
        <v>100</v>
      </c>
      <c r="F15" s="253">
        <v>15</v>
      </c>
      <c r="G15" s="252">
        <v>85</v>
      </c>
      <c r="H15" s="253">
        <v>100</v>
      </c>
      <c r="I15" s="236">
        <f t="shared" si="2"/>
        <v>4</v>
      </c>
    </row>
    <row r="16" spans="2:9" ht="15" customHeight="1">
      <c r="B16" s="308" t="s">
        <v>42</v>
      </c>
      <c r="C16" s="309"/>
      <c r="D16" s="309"/>
      <c r="E16" s="309"/>
      <c r="F16" s="309"/>
      <c r="G16" s="309"/>
      <c r="H16" s="309"/>
      <c r="I16" s="310"/>
    </row>
    <row r="17" spans="2:9" ht="24.75" customHeight="1">
      <c r="B17" s="326" t="s">
        <v>185</v>
      </c>
      <c r="C17" s="327"/>
      <c r="D17" s="327"/>
      <c r="E17" s="327"/>
      <c r="F17" s="327"/>
      <c r="G17" s="327"/>
      <c r="H17" s="327"/>
      <c r="I17" s="328"/>
    </row>
    <row r="18" spans="2:9" ht="27.75" customHeight="1">
      <c r="B18" s="353" t="s">
        <v>74</v>
      </c>
      <c r="C18" s="354"/>
      <c r="D18" s="354"/>
      <c r="E18" s="354"/>
      <c r="F18" s="354"/>
      <c r="G18" s="354"/>
      <c r="H18" s="354"/>
      <c r="I18" s="355"/>
    </row>
    <row r="19" spans="2:9" ht="15" customHeight="1">
      <c r="B19" s="353" t="s">
        <v>114</v>
      </c>
      <c r="C19" s="354"/>
      <c r="D19" s="354"/>
      <c r="E19" s="354"/>
      <c r="F19" s="354"/>
      <c r="G19" s="354"/>
      <c r="H19" s="354"/>
      <c r="I19" s="355"/>
    </row>
    <row r="20" spans="2:9" ht="15" customHeight="1" thickBot="1">
      <c r="B20" s="374" t="s">
        <v>180</v>
      </c>
      <c r="C20" s="375"/>
      <c r="D20" s="375"/>
      <c r="E20" s="375"/>
      <c r="F20" s="375"/>
      <c r="G20" s="375"/>
      <c r="H20" s="375"/>
      <c r="I20" s="376"/>
    </row>
    <row r="21" spans="2:9" ht="37.5" customHeight="1" thickBot="1">
      <c r="B21" s="374" t="s">
        <v>192</v>
      </c>
      <c r="C21" s="375"/>
      <c r="D21" s="375"/>
      <c r="E21" s="375"/>
      <c r="F21" s="375"/>
      <c r="G21" s="375"/>
      <c r="H21" s="375"/>
      <c r="I21" s="376"/>
    </row>
    <row r="22" spans="2:9" ht="24" customHeight="1" thickBot="1">
      <c r="B22" s="293" t="s">
        <v>212</v>
      </c>
      <c r="C22" s="294"/>
      <c r="D22" s="294"/>
      <c r="E22" s="294"/>
      <c r="F22" s="294"/>
      <c r="G22" s="294"/>
      <c r="H22" s="294"/>
      <c r="I22" s="295"/>
    </row>
    <row r="30" spans="2:9">
      <c r="B30" s="159"/>
    </row>
  </sheetData>
  <mergeCells count="13">
    <mergeCell ref="B22:I22"/>
    <mergeCell ref="B20:I20"/>
    <mergeCell ref="B2:I2"/>
    <mergeCell ref="B3:B5"/>
    <mergeCell ref="C3:H3"/>
    <mergeCell ref="I3:I5"/>
    <mergeCell ref="C4:E4"/>
    <mergeCell ref="F4:H4"/>
    <mergeCell ref="B16:I16"/>
    <mergeCell ref="B17:I17"/>
    <mergeCell ref="B18:I18"/>
    <mergeCell ref="B19:I19"/>
    <mergeCell ref="B21:I21"/>
  </mergeCells>
  <pageMargins left="0.7" right="0.7" top="0.78740157499999996" bottom="0.78740157499999996"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746F-AD20-4ED3-B08D-68393FB53262}">
  <sheetPr>
    <tabColor rgb="FF00B050"/>
  </sheetPr>
  <dimension ref="B1:L53"/>
  <sheetViews>
    <sheetView zoomScaleNormal="100" workbookViewId="0">
      <selection activeCell="B2" sqref="B2:I2"/>
    </sheetView>
  </sheetViews>
  <sheetFormatPr baseColWidth="10" defaultRowHeight="15"/>
  <cols>
    <col min="2" max="2" width="58.5703125" customWidth="1"/>
    <col min="3" max="8" width="11.7109375" customWidth="1"/>
    <col min="9" max="9" width="15.5703125" customWidth="1"/>
  </cols>
  <sheetData>
    <row r="1" spans="2:9" ht="15.75" thickBot="1"/>
    <row r="2" spans="2:9" ht="41.25" customHeight="1" thickBot="1">
      <c r="B2" s="296" t="s">
        <v>186</v>
      </c>
      <c r="C2" s="332"/>
      <c r="D2" s="332"/>
      <c r="E2" s="332"/>
      <c r="F2" s="332"/>
      <c r="G2" s="332"/>
      <c r="H2" s="332"/>
      <c r="I2" s="333"/>
    </row>
    <row r="3" spans="2:9" ht="22.5" customHeight="1" thickBot="1">
      <c r="B3" s="314" t="s">
        <v>0</v>
      </c>
      <c r="C3" s="342" t="s">
        <v>122</v>
      </c>
      <c r="D3" s="343"/>
      <c r="E3" s="343"/>
      <c r="F3" s="343"/>
      <c r="G3" s="343"/>
      <c r="H3" s="343"/>
      <c r="I3" s="337" t="s">
        <v>123</v>
      </c>
    </row>
    <row r="4" spans="2:9" ht="20.25" customHeight="1" thickBot="1">
      <c r="B4" s="315"/>
      <c r="C4" s="320" t="s">
        <v>51</v>
      </c>
      <c r="D4" s="321"/>
      <c r="E4" s="344"/>
      <c r="F4" s="321" t="s">
        <v>44</v>
      </c>
      <c r="G4" s="321"/>
      <c r="H4" s="321"/>
      <c r="I4" s="338"/>
    </row>
    <row r="5" spans="2:9" ht="81" customHeight="1" thickBot="1">
      <c r="B5" s="316"/>
      <c r="C5" s="226" t="s">
        <v>124</v>
      </c>
      <c r="D5" s="225" t="s">
        <v>176</v>
      </c>
      <c r="E5" s="82" t="s">
        <v>61</v>
      </c>
      <c r="F5" s="226" t="s">
        <v>124</v>
      </c>
      <c r="G5" s="225" t="s">
        <v>176</v>
      </c>
      <c r="H5" s="22" t="s">
        <v>61</v>
      </c>
      <c r="I5" s="339"/>
    </row>
    <row r="6" spans="2:9" ht="15" customHeight="1">
      <c r="B6" s="28" t="s">
        <v>29</v>
      </c>
      <c r="C6" s="227">
        <v>93</v>
      </c>
      <c r="D6" s="32">
        <v>7</v>
      </c>
      <c r="E6" s="228">
        <f t="shared" ref="E6:E41" si="0">(C6+D6)</f>
        <v>100</v>
      </c>
      <c r="F6" s="208">
        <v>99</v>
      </c>
      <c r="G6" s="61">
        <v>1</v>
      </c>
      <c r="H6" s="229">
        <f t="shared" ref="H6:H41" si="1">(F6+G6)</f>
        <v>100</v>
      </c>
      <c r="I6" s="32">
        <f>C6-F6</f>
        <v>-6</v>
      </c>
    </row>
    <row r="7" spans="2:9" s="66" customFormat="1" ht="15" customHeight="1">
      <c r="B7" s="34" t="s">
        <v>11</v>
      </c>
      <c r="C7" s="153">
        <v>92</v>
      </c>
      <c r="D7" s="38">
        <v>8</v>
      </c>
      <c r="E7" s="90">
        <f t="shared" si="0"/>
        <v>100</v>
      </c>
      <c r="F7" s="89">
        <v>98</v>
      </c>
      <c r="G7" s="65">
        <v>2</v>
      </c>
      <c r="H7" s="92">
        <f t="shared" si="1"/>
        <v>100</v>
      </c>
      <c r="I7" s="38">
        <f t="shared" ref="I7:I41" si="2">C7-F7</f>
        <v>-6</v>
      </c>
    </row>
    <row r="8" spans="2:9" ht="15" customHeight="1">
      <c r="B8" s="34" t="s">
        <v>24</v>
      </c>
      <c r="C8" s="153">
        <v>92</v>
      </c>
      <c r="D8" s="38">
        <v>8</v>
      </c>
      <c r="E8" s="90">
        <f t="shared" si="0"/>
        <v>100</v>
      </c>
      <c r="F8" s="89">
        <v>98</v>
      </c>
      <c r="G8" s="65">
        <v>2</v>
      </c>
      <c r="H8" s="92">
        <f t="shared" si="1"/>
        <v>100</v>
      </c>
      <c r="I8" s="38">
        <f t="shared" si="2"/>
        <v>-6</v>
      </c>
    </row>
    <row r="9" spans="2:9" ht="15" customHeight="1">
      <c r="B9" s="34" t="s">
        <v>12</v>
      </c>
      <c r="C9" s="153">
        <v>91</v>
      </c>
      <c r="D9" s="38">
        <v>9</v>
      </c>
      <c r="E9" s="90">
        <f t="shared" si="0"/>
        <v>100</v>
      </c>
      <c r="F9" s="89">
        <v>98</v>
      </c>
      <c r="G9" s="65">
        <v>2</v>
      </c>
      <c r="H9" s="92">
        <f t="shared" si="1"/>
        <v>100</v>
      </c>
      <c r="I9" s="38">
        <f t="shared" si="2"/>
        <v>-7</v>
      </c>
    </row>
    <row r="10" spans="2:9" ht="15" customHeight="1">
      <c r="B10" s="34" t="s">
        <v>5</v>
      </c>
      <c r="C10" s="153">
        <v>90</v>
      </c>
      <c r="D10" s="38">
        <v>10</v>
      </c>
      <c r="E10" s="90">
        <f t="shared" si="0"/>
        <v>100</v>
      </c>
      <c r="F10" s="89">
        <v>97</v>
      </c>
      <c r="G10" s="65">
        <v>3</v>
      </c>
      <c r="H10" s="92">
        <f t="shared" si="1"/>
        <v>100</v>
      </c>
      <c r="I10" s="38">
        <f t="shared" si="2"/>
        <v>-7</v>
      </c>
    </row>
    <row r="11" spans="2:9" ht="15" customHeight="1">
      <c r="B11" s="34" t="s">
        <v>9</v>
      </c>
      <c r="C11" s="153">
        <v>90</v>
      </c>
      <c r="D11" s="38">
        <v>10</v>
      </c>
      <c r="E11" s="90">
        <f t="shared" si="0"/>
        <v>100</v>
      </c>
      <c r="F11" s="89">
        <v>98</v>
      </c>
      <c r="G11" s="65">
        <v>2</v>
      </c>
      <c r="H11" s="92">
        <f t="shared" si="1"/>
        <v>100</v>
      </c>
      <c r="I11" s="38">
        <f t="shared" si="2"/>
        <v>-8</v>
      </c>
    </row>
    <row r="12" spans="2:9" ht="15" customHeight="1">
      <c r="B12" s="34" t="s">
        <v>6</v>
      </c>
      <c r="C12" s="153">
        <v>88</v>
      </c>
      <c r="D12" s="38">
        <v>12</v>
      </c>
      <c r="E12" s="90">
        <f t="shared" si="0"/>
        <v>100</v>
      </c>
      <c r="F12" s="89">
        <v>96</v>
      </c>
      <c r="G12" s="65">
        <v>4</v>
      </c>
      <c r="H12" s="92">
        <f t="shared" si="1"/>
        <v>100</v>
      </c>
      <c r="I12" s="38">
        <f t="shared" si="2"/>
        <v>-8</v>
      </c>
    </row>
    <row r="13" spans="2:9" ht="15" customHeight="1">
      <c r="B13" s="40" t="s">
        <v>8</v>
      </c>
      <c r="C13" s="153">
        <v>88</v>
      </c>
      <c r="D13" s="38">
        <v>12</v>
      </c>
      <c r="E13" s="90">
        <f t="shared" si="0"/>
        <v>100</v>
      </c>
      <c r="F13" s="89">
        <v>96</v>
      </c>
      <c r="G13" s="65">
        <v>4</v>
      </c>
      <c r="H13" s="92">
        <f t="shared" si="1"/>
        <v>100</v>
      </c>
      <c r="I13" s="38">
        <f t="shared" si="2"/>
        <v>-8</v>
      </c>
    </row>
    <row r="14" spans="2:9" ht="15" customHeight="1">
      <c r="B14" s="34" t="s">
        <v>16</v>
      </c>
      <c r="C14" s="153">
        <v>88</v>
      </c>
      <c r="D14" s="38">
        <v>12</v>
      </c>
      <c r="E14" s="90">
        <f t="shared" si="0"/>
        <v>100</v>
      </c>
      <c r="F14" s="89">
        <v>92</v>
      </c>
      <c r="G14" s="65">
        <v>8</v>
      </c>
      <c r="H14" s="92">
        <f t="shared" si="1"/>
        <v>100</v>
      </c>
      <c r="I14" s="38">
        <f t="shared" si="2"/>
        <v>-4</v>
      </c>
    </row>
    <row r="15" spans="2:9" ht="15" customHeight="1">
      <c r="B15" s="34" t="s">
        <v>19</v>
      </c>
      <c r="C15" s="153">
        <v>88</v>
      </c>
      <c r="D15" s="38">
        <v>12</v>
      </c>
      <c r="E15" s="90">
        <f t="shared" si="0"/>
        <v>100</v>
      </c>
      <c r="F15" s="89">
        <v>98</v>
      </c>
      <c r="G15" s="65">
        <v>2</v>
      </c>
      <c r="H15" s="92">
        <f t="shared" si="1"/>
        <v>100</v>
      </c>
      <c r="I15" s="38">
        <f t="shared" si="2"/>
        <v>-10</v>
      </c>
    </row>
    <row r="16" spans="2:9" ht="15" customHeight="1">
      <c r="B16" s="34" t="s">
        <v>31</v>
      </c>
      <c r="C16" s="153">
        <v>88</v>
      </c>
      <c r="D16" s="38">
        <v>12</v>
      </c>
      <c r="E16" s="90">
        <f t="shared" si="0"/>
        <v>100</v>
      </c>
      <c r="F16" s="89">
        <v>98</v>
      </c>
      <c r="G16" s="65">
        <v>2</v>
      </c>
      <c r="H16" s="92">
        <f t="shared" si="1"/>
        <v>100</v>
      </c>
      <c r="I16" s="38">
        <f t="shared" si="2"/>
        <v>-10</v>
      </c>
    </row>
    <row r="17" spans="2:9" ht="15" customHeight="1">
      <c r="B17" s="34" t="s">
        <v>10</v>
      </c>
      <c r="C17" s="153">
        <v>87</v>
      </c>
      <c r="D17" s="38">
        <v>13</v>
      </c>
      <c r="E17" s="90">
        <f t="shared" si="0"/>
        <v>100</v>
      </c>
      <c r="F17" s="89">
        <v>97</v>
      </c>
      <c r="G17" s="65">
        <v>3</v>
      </c>
      <c r="H17" s="92">
        <f t="shared" si="1"/>
        <v>100</v>
      </c>
      <c r="I17" s="38">
        <f t="shared" si="2"/>
        <v>-10</v>
      </c>
    </row>
    <row r="18" spans="2:9" ht="15" customHeight="1">
      <c r="B18" s="34" t="s">
        <v>37</v>
      </c>
      <c r="C18" s="153">
        <v>87</v>
      </c>
      <c r="D18" s="38">
        <v>13</v>
      </c>
      <c r="E18" s="90">
        <f t="shared" si="0"/>
        <v>100</v>
      </c>
      <c r="F18" s="89">
        <v>96</v>
      </c>
      <c r="G18" s="65">
        <v>4</v>
      </c>
      <c r="H18" s="92">
        <f t="shared" si="1"/>
        <v>100</v>
      </c>
      <c r="I18" s="38">
        <f t="shared" si="2"/>
        <v>-9</v>
      </c>
    </row>
    <row r="19" spans="2:9" ht="15" customHeight="1">
      <c r="B19" s="34" t="s">
        <v>25</v>
      </c>
      <c r="C19" s="153">
        <v>87</v>
      </c>
      <c r="D19" s="38">
        <v>13</v>
      </c>
      <c r="E19" s="90">
        <f t="shared" si="0"/>
        <v>100</v>
      </c>
      <c r="F19" s="89">
        <v>94</v>
      </c>
      <c r="G19" s="65">
        <v>6</v>
      </c>
      <c r="H19" s="92">
        <f t="shared" si="1"/>
        <v>100</v>
      </c>
      <c r="I19" s="38">
        <f t="shared" si="2"/>
        <v>-7</v>
      </c>
    </row>
    <row r="20" spans="2:9" ht="15" customHeight="1">
      <c r="B20" s="43" t="s">
        <v>27</v>
      </c>
      <c r="C20" s="153">
        <v>87</v>
      </c>
      <c r="D20" s="38">
        <v>13</v>
      </c>
      <c r="E20" s="90">
        <f t="shared" si="0"/>
        <v>100</v>
      </c>
      <c r="F20" s="89">
        <v>89</v>
      </c>
      <c r="G20" s="65">
        <v>11</v>
      </c>
      <c r="H20" s="92">
        <f t="shared" si="1"/>
        <v>100</v>
      </c>
      <c r="I20" s="38">
        <f t="shared" si="2"/>
        <v>-2</v>
      </c>
    </row>
    <row r="21" spans="2:9" ht="15" customHeight="1">
      <c r="B21" s="42" t="s">
        <v>4</v>
      </c>
      <c r="C21" s="161">
        <v>86</v>
      </c>
      <c r="D21" s="38">
        <v>14</v>
      </c>
      <c r="E21" s="90">
        <f t="shared" si="0"/>
        <v>100</v>
      </c>
      <c r="F21" s="230">
        <v>96</v>
      </c>
      <c r="G21" s="65">
        <v>4</v>
      </c>
      <c r="H21" s="92">
        <f t="shared" si="1"/>
        <v>100</v>
      </c>
      <c r="I21" s="38">
        <f t="shared" si="2"/>
        <v>-10</v>
      </c>
    </row>
    <row r="22" spans="2:9" ht="15" customHeight="1">
      <c r="B22" s="34" t="s">
        <v>13</v>
      </c>
      <c r="C22" s="153">
        <v>86</v>
      </c>
      <c r="D22" s="38">
        <v>14</v>
      </c>
      <c r="E22" s="90">
        <f t="shared" si="0"/>
        <v>100</v>
      </c>
      <c r="F22" s="89">
        <v>96</v>
      </c>
      <c r="G22" s="65">
        <v>4</v>
      </c>
      <c r="H22" s="92">
        <f t="shared" si="1"/>
        <v>100</v>
      </c>
      <c r="I22" s="38">
        <f t="shared" si="2"/>
        <v>-10</v>
      </c>
    </row>
    <row r="23" spans="2:9" ht="15" customHeight="1">
      <c r="B23" s="34" t="s">
        <v>36</v>
      </c>
      <c r="C23" s="153">
        <v>86</v>
      </c>
      <c r="D23" s="38">
        <v>14</v>
      </c>
      <c r="E23" s="90">
        <f t="shared" si="0"/>
        <v>100</v>
      </c>
      <c r="F23" s="89">
        <v>96</v>
      </c>
      <c r="G23" s="65">
        <v>4</v>
      </c>
      <c r="H23" s="92">
        <f t="shared" si="1"/>
        <v>100</v>
      </c>
      <c r="I23" s="38">
        <f t="shared" si="2"/>
        <v>-10</v>
      </c>
    </row>
    <row r="24" spans="2:9" ht="15" customHeight="1">
      <c r="B24" s="34" t="s">
        <v>23</v>
      </c>
      <c r="C24" s="153">
        <v>86</v>
      </c>
      <c r="D24" s="38">
        <v>14</v>
      </c>
      <c r="E24" s="90">
        <f t="shared" si="0"/>
        <v>100</v>
      </c>
      <c r="F24" s="89">
        <v>94</v>
      </c>
      <c r="G24" s="65">
        <v>6</v>
      </c>
      <c r="H24" s="92">
        <f t="shared" si="1"/>
        <v>100</v>
      </c>
      <c r="I24" s="38">
        <f t="shared" si="2"/>
        <v>-8</v>
      </c>
    </row>
    <row r="25" spans="2:9" ht="15" customHeight="1">
      <c r="B25" s="42" t="s">
        <v>39</v>
      </c>
      <c r="C25" s="161">
        <v>85</v>
      </c>
      <c r="D25" s="38">
        <v>15</v>
      </c>
      <c r="E25" s="90">
        <f t="shared" si="0"/>
        <v>100</v>
      </c>
      <c r="F25" s="230">
        <v>95</v>
      </c>
      <c r="G25" s="65">
        <v>5</v>
      </c>
      <c r="H25" s="92">
        <f t="shared" si="1"/>
        <v>100</v>
      </c>
      <c r="I25" s="38">
        <f t="shared" si="2"/>
        <v>-10</v>
      </c>
    </row>
    <row r="26" spans="2:9" ht="15" customHeight="1">
      <c r="B26" s="34" t="s">
        <v>35</v>
      </c>
      <c r="C26" s="153">
        <v>85</v>
      </c>
      <c r="D26" s="38">
        <v>15</v>
      </c>
      <c r="E26" s="90">
        <f t="shared" si="0"/>
        <v>100</v>
      </c>
      <c r="F26" s="89">
        <v>98</v>
      </c>
      <c r="G26" s="65">
        <v>2</v>
      </c>
      <c r="H26" s="92">
        <f t="shared" si="1"/>
        <v>100</v>
      </c>
      <c r="I26" s="38">
        <f t="shared" si="2"/>
        <v>-13</v>
      </c>
    </row>
    <row r="27" spans="2:9" ht="15" customHeight="1">
      <c r="B27" s="34" t="s">
        <v>21</v>
      </c>
      <c r="C27" s="153">
        <v>85</v>
      </c>
      <c r="D27" s="38">
        <v>15</v>
      </c>
      <c r="E27" s="90">
        <f t="shared" si="0"/>
        <v>100</v>
      </c>
      <c r="F27" s="89">
        <v>96</v>
      </c>
      <c r="G27" s="65">
        <v>4</v>
      </c>
      <c r="H27" s="92">
        <f t="shared" si="1"/>
        <v>100</v>
      </c>
      <c r="I27" s="38">
        <f t="shared" si="2"/>
        <v>-11</v>
      </c>
    </row>
    <row r="28" spans="2:9" ht="15" customHeight="1">
      <c r="B28" s="34" t="s">
        <v>26</v>
      </c>
      <c r="C28" s="153">
        <v>85</v>
      </c>
      <c r="D28" s="38">
        <v>15</v>
      </c>
      <c r="E28" s="90">
        <f t="shared" si="0"/>
        <v>100</v>
      </c>
      <c r="F28" s="89">
        <v>97</v>
      </c>
      <c r="G28" s="65">
        <v>3</v>
      </c>
      <c r="H28" s="92">
        <f t="shared" si="1"/>
        <v>100</v>
      </c>
      <c r="I28" s="38">
        <f t="shared" si="2"/>
        <v>-12</v>
      </c>
    </row>
    <row r="29" spans="2:9" ht="15" customHeight="1">
      <c r="B29" s="34" t="s">
        <v>34</v>
      </c>
      <c r="C29" s="153">
        <v>84</v>
      </c>
      <c r="D29" s="38">
        <v>16</v>
      </c>
      <c r="E29" s="90">
        <f t="shared" si="0"/>
        <v>100</v>
      </c>
      <c r="F29" s="89">
        <v>93</v>
      </c>
      <c r="G29" s="65">
        <v>7</v>
      </c>
      <c r="H29" s="92">
        <f t="shared" si="1"/>
        <v>100</v>
      </c>
      <c r="I29" s="38">
        <f t="shared" si="2"/>
        <v>-9</v>
      </c>
    </row>
    <row r="30" spans="2:9" ht="15" customHeight="1">
      <c r="B30" s="34" t="s">
        <v>7</v>
      </c>
      <c r="C30" s="153">
        <v>84</v>
      </c>
      <c r="D30" s="38">
        <v>16</v>
      </c>
      <c r="E30" s="90">
        <f t="shared" si="0"/>
        <v>100</v>
      </c>
      <c r="F30" s="89">
        <v>96</v>
      </c>
      <c r="G30" s="65">
        <v>4</v>
      </c>
      <c r="H30" s="92">
        <f t="shared" si="1"/>
        <v>100</v>
      </c>
      <c r="I30" s="38">
        <f t="shared" si="2"/>
        <v>-12</v>
      </c>
    </row>
    <row r="31" spans="2:9" ht="15" customHeight="1">
      <c r="B31" s="34" t="s">
        <v>15</v>
      </c>
      <c r="C31" s="153">
        <v>84</v>
      </c>
      <c r="D31" s="38">
        <v>16</v>
      </c>
      <c r="E31" s="90">
        <f t="shared" si="0"/>
        <v>100</v>
      </c>
      <c r="F31" s="89">
        <v>91</v>
      </c>
      <c r="G31" s="65">
        <v>9</v>
      </c>
      <c r="H31" s="92">
        <f t="shared" si="1"/>
        <v>100</v>
      </c>
      <c r="I31" s="38">
        <f t="shared" si="2"/>
        <v>-7</v>
      </c>
    </row>
    <row r="32" spans="2:9" ht="15" customHeight="1">
      <c r="B32" s="34" t="s">
        <v>20</v>
      </c>
      <c r="C32" s="153">
        <v>84</v>
      </c>
      <c r="D32" s="38">
        <v>16</v>
      </c>
      <c r="E32" s="90">
        <f t="shared" si="0"/>
        <v>100</v>
      </c>
      <c r="F32" s="89">
        <v>95</v>
      </c>
      <c r="G32" s="65">
        <v>5</v>
      </c>
      <c r="H32" s="92">
        <f t="shared" si="1"/>
        <v>100</v>
      </c>
      <c r="I32" s="38">
        <f t="shared" si="2"/>
        <v>-11</v>
      </c>
    </row>
    <row r="33" spans="2:12" ht="15" customHeight="1">
      <c r="B33" s="34" t="s">
        <v>32</v>
      </c>
      <c r="C33" s="153">
        <v>83</v>
      </c>
      <c r="D33" s="38">
        <v>17</v>
      </c>
      <c r="E33" s="90">
        <f t="shared" si="0"/>
        <v>100</v>
      </c>
      <c r="F33" s="89">
        <v>93</v>
      </c>
      <c r="G33" s="65">
        <v>7</v>
      </c>
      <c r="H33" s="92">
        <f t="shared" si="1"/>
        <v>100</v>
      </c>
      <c r="I33" s="38">
        <f t="shared" si="2"/>
        <v>-10</v>
      </c>
    </row>
    <row r="34" spans="2:12" ht="15" customHeight="1">
      <c r="B34" s="34" t="s">
        <v>38</v>
      </c>
      <c r="C34" s="153">
        <v>82</v>
      </c>
      <c r="D34" s="38">
        <v>18</v>
      </c>
      <c r="E34" s="90">
        <f t="shared" si="0"/>
        <v>100</v>
      </c>
      <c r="F34" s="89">
        <v>90</v>
      </c>
      <c r="G34" s="65">
        <v>10</v>
      </c>
      <c r="H34" s="92">
        <f t="shared" si="1"/>
        <v>100</v>
      </c>
      <c r="I34" s="38">
        <f t="shared" si="2"/>
        <v>-8</v>
      </c>
    </row>
    <row r="35" spans="2:12" ht="15" customHeight="1">
      <c r="B35" s="34" t="s">
        <v>17</v>
      </c>
      <c r="C35" s="153">
        <v>82</v>
      </c>
      <c r="D35" s="38">
        <v>18</v>
      </c>
      <c r="E35" s="90">
        <f t="shared" si="0"/>
        <v>100</v>
      </c>
      <c r="F35" s="89">
        <v>90</v>
      </c>
      <c r="G35" s="65">
        <v>10</v>
      </c>
      <c r="H35" s="92">
        <f t="shared" si="1"/>
        <v>100</v>
      </c>
      <c r="I35" s="38">
        <f t="shared" si="2"/>
        <v>-8</v>
      </c>
    </row>
    <row r="36" spans="2:12" ht="15" customHeight="1">
      <c r="B36" s="34" t="s">
        <v>33</v>
      </c>
      <c r="C36" s="153">
        <v>80</v>
      </c>
      <c r="D36" s="38">
        <v>20</v>
      </c>
      <c r="E36" s="90">
        <f t="shared" si="0"/>
        <v>100</v>
      </c>
      <c r="F36" s="89">
        <v>95</v>
      </c>
      <c r="G36" s="65">
        <v>5</v>
      </c>
      <c r="H36" s="92">
        <f t="shared" si="1"/>
        <v>100</v>
      </c>
      <c r="I36" s="38">
        <f t="shared" si="2"/>
        <v>-15</v>
      </c>
      <c r="K36" s="70"/>
      <c r="L36" s="70"/>
    </row>
    <row r="37" spans="2:12" ht="15" customHeight="1">
      <c r="B37" s="34" t="s">
        <v>14</v>
      </c>
      <c r="C37" s="153">
        <v>80</v>
      </c>
      <c r="D37" s="38">
        <v>20</v>
      </c>
      <c r="E37" s="90">
        <f t="shared" si="0"/>
        <v>100</v>
      </c>
      <c r="F37" s="89">
        <v>95</v>
      </c>
      <c r="G37" s="65">
        <v>5</v>
      </c>
      <c r="H37" s="92">
        <f t="shared" si="1"/>
        <v>100</v>
      </c>
      <c r="I37" s="38">
        <f t="shared" si="2"/>
        <v>-15</v>
      </c>
      <c r="K37" s="70"/>
      <c r="L37" s="70"/>
    </row>
    <row r="38" spans="2:12" ht="15" customHeight="1">
      <c r="B38" s="42" t="s">
        <v>175</v>
      </c>
      <c r="C38" s="161">
        <v>77</v>
      </c>
      <c r="D38" s="38">
        <v>23</v>
      </c>
      <c r="E38" s="90">
        <f t="shared" si="0"/>
        <v>100</v>
      </c>
      <c r="F38" s="230">
        <v>89</v>
      </c>
      <c r="G38" s="65">
        <v>11</v>
      </c>
      <c r="H38" s="92">
        <f t="shared" si="1"/>
        <v>100</v>
      </c>
      <c r="I38" s="38">
        <f t="shared" si="2"/>
        <v>-12</v>
      </c>
    </row>
    <row r="39" spans="2:12" ht="15" customHeight="1">
      <c r="B39" s="34" t="s">
        <v>18</v>
      </c>
      <c r="C39" s="153">
        <v>76</v>
      </c>
      <c r="D39" s="38">
        <v>24</v>
      </c>
      <c r="E39" s="90">
        <f t="shared" si="0"/>
        <v>100</v>
      </c>
      <c r="F39" s="89">
        <v>85</v>
      </c>
      <c r="G39" s="65">
        <v>15</v>
      </c>
      <c r="H39" s="92">
        <f t="shared" si="1"/>
        <v>100</v>
      </c>
      <c r="I39" s="38">
        <f t="shared" si="2"/>
        <v>-9</v>
      </c>
    </row>
    <row r="40" spans="2:12" ht="15" customHeight="1" thickBot="1">
      <c r="B40" s="41" t="s">
        <v>22</v>
      </c>
      <c r="C40" s="231">
        <v>75</v>
      </c>
      <c r="D40" s="47">
        <v>25</v>
      </c>
      <c r="E40" s="99">
        <f t="shared" si="0"/>
        <v>100</v>
      </c>
      <c r="F40" s="210">
        <v>83</v>
      </c>
      <c r="G40" s="73">
        <v>17</v>
      </c>
      <c r="H40" s="232">
        <f t="shared" si="1"/>
        <v>100</v>
      </c>
      <c r="I40" s="96">
        <f t="shared" si="2"/>
        <v>-8</v>
      </c>
    </row>
    <row r="41" spans="2:12" ht="17.100000000000001" customHeight="1" thickBot="1">
      <c r="B41" s="162" t="s">
        <v>83</v>
      </c>
      <c r="C41" s="101">
        <v>86</v>
      </c>
      <c r="D41" s="78">
        <v>14</v>
      </c>
      <c r="E41" s="102">
        <f t="shared" si="0"/>
        <v>100</v>
      </c>
      <c r="F41" s="101">
        <v>95</v>
      </c>
      <c r="G41" s="78">
        <v>5</v>
      </c>
      <c r="H41" s="102">
        <f t="shared" si="1"/>
        <v>100</v>
      </c>
      <c r="I41" s="78">
        <f t="shared" si="2"/>
        <v>-9</v>
      </c>
    </row>
    <row r="42" spans="2:12" ht="15" customHeight="1">
      <c r="B42" s="326" t="s">
        <v>42</v>
      </c>
      <c r="C42" s="327"/>
      <c r="D42" s="327"/>
      <c r="E42" s="327"/>
      <c r="F42" s="327"/>
      <c r="G42" s="327"/>
      <c r="H42" s="327"/>
      <c r="I42" s="328"/>
    </row>
    <row r="43" spans="2:12" ht="15" customHeight="1">
      <c r="B43" s="326" t="s">
        <v>125</v>
      </c>
      <c r="C43" s="327"/>
      <c r="D43" s="327"/>
      <c r="E43" s="327"/>
      <c r="F43" s="327"/>
      <c r="G43" s="327"/>
      <c r="H43" s="327"/>
      <c r="I43" s="328"/>
    </row>
    <row r="44" spans="2:12" ht="15" customHeight="1" thickBot="1">
      <c r="B44" s="329" t="s">
        <v>74</v>
      </c>
      <c r="C44" s="330"/>
      <c r="D44" s="330"/>
      <c r="E44" s="330"/>
      <c r="F44" s="330"/>
      <c r="G44" s="330"/>
      <c r="H44" s="330"/>
      <c r="I44" s="331"/>
    </row>
    <row r="45" spans="2:12" ht="29.25" customHeight="1" thickBot="1">
      <c r="B45" s="293" t="s">
        <v>84</v>
      </c>
      <c r="C45" s="294"/>
      <c r="D45" s="294"/>
      <c r="E45" s="294"/>
      <c r="F45" s="294"/>
      <c r="G45" s="294"/>
      <c r="H45" s="294"/>
      <c r="I45" s="295"/>
    </row>
    <row r="46" spans="2:12" ht="28.5" customHeight="1" thickBot="1">
      <c r="B46" s="293" t="s">
        <v>212</v>
      </c>
      <c r="C46" s="294"/>
      <c r="D46" s="294"/>
      <c r="E46" s="294"/>
      <c r="F46" s="294"/>
      <c r="G46" s="294"/>
      <c r="H46" s="294"/>
      <c r="I46" s="295"/>
    </row>
    <row r="53" ht="38.25" customHeight="1"/>
  </sheetData>
  <mergeCells count="11">
    <mergeCell ref="B42:I42"/>
    <mergeCell ref="B43:I43"/>
    <mergeCell ref="B44:I44"/>
    <mergeCell ref="B45:I45"/>
    <mergeCell ref="B46:I46"/>
    <mergeCell ref="B2:I2"/>
    <mergeCell ref="B3:B5"/>
    <mergeCell ref="C4:E4"/>
    <mergeCell ref="F4:H4"/>
    <mergeCell ref="C3:H3"/>
    <mergeCell ref="I3:I5"/>
  </mergeCells>
  <pageMargins left="0.7" right="0.7" top="0.78740157499999996" bottom="0.78740157499999996"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0BA9-DF91-4425-ABD3-7598A6B80791}">
  <sheetPr>
    <tabColor rgb="FF00B050"/>
  </sheetPr>
  <dimension ref="B1:E59"/>
  <sheetViews>
    <sheetView zoomScaleNormal="100" workbookViewId="0">
      <selection activeCell="B2" sqref="B2:E2"/>
    </sheetView>
  </sheetViews>
  <sheetFormatPr baseColWidth="10" defaultRowHeight="15"/>
  <cols>
    <col min="2" max="2" width="63.140625" customWidth="1"/>
    <col min="3" max="4" width="10.7109375" customWidth="1"/>
    <col min="5" max="5" width="15.7109375" customWidth="1"/>
  </cols>
  <sheetData>
    <row r="1" spans="2:5" ht="9.75" customHeight="1" thickBot="1"/>
    <row r="2" spans="2:5" ht="63" customHeight="1" thickBot="1">
      <c r="B2" s="296" t="s">
        <v>195</v>
      </c>
      <c r="C2" s="297"/>
      <c r="D2" s="297"/>
      <c r="E2" s="298"/>
    </row>
    <row r="3" spans="2:5" ht="51" customHeight="1" thickBot="1">
      <c r="B3" s="314" t="s">
        <v>197</v>
      </c>
      <c r="C3" s="369" t="s">
        <v>196</v>
      </c>
      <c r="D3" s="370"/>
      <c r="E3" s="337" t="s">
        <v>126</v>
      </c>
    </row>
    <row r="4" spans="2:5" ht="19.5" customHeight="1" thickBot="1">
      <c r="B4" s="315"/>
      <c r="C4" s="233" t="s">
        <v>43</v>
      </c>
      <c r="D4" s="79" t="s">
        <v>44</v>
      </c>
      <c r="E4" s="339"/>
    </row>
    <row r="5" spans="2:5" ht="15" customHeight="1" thickBot="1">
      <c r="B5" s="316"/>
      <c r="C5" s="379" t="s">
        <v>127</v>
      </c>
      <c r="D5" s="380"/>
      <c r="E5" s="381"/>
    </row>
    <row r="6" spans="2:5" ht="15" customHeight="1">
      <c r="B6" s="164" t="s">
        <v>128</v>
      </c>
      <c r="C6" s="18">
        <v>30.41</v>
      </c>
      <c r="D6" s="165">
        <v>32.479999999999997</v>
      </c>
      <c r="E6" s="165">
        <f t="shared" ref="E6:E53" si="0">C6-D6</f>
        <v>-2.0699999999999967</v>
      </c>
    </row>
    <row r="7" spans="2:5" ht="15" customHeight="1">
      <c r="B7" s="166" t="s">
        <v>129</v>
      </c>
      <c r="C7" s="19">
        <v>29.31</v>
      </c>
      <c r="D7" s="167">
        <v>32.299999999999997</v>
      </c>
      <c r="E7" s="167">
        <f t="shared" si="0"/>
        <v>-2.9899999999999984</v>
      </c>
    </row>
    <row r="8" spans="2:5" ht="15" customHeight="1">
      <c r="B8" s="166" t="s">
        <v>130</v>
      </c>
      <c r="C8" s="19">
        <v>29.14</v>
      </c>
      <c r="D8" s="167">
        <v>35.909999999999997</v>
      </c>
      <c r="E8" s="167">
        <f t="shared" si="0"/>
        <v>-6.769999999999996</v>
      </c>
    </row>
    <row r="9" spans="2:5" ht="15" customHeight="1">
      <c r="B9" s="166" t="s">
        <v>29</v>
      </c>
      <c r="C9" s="19">
        <v>28.75</v>
      </c>
      <c r="D9" s="167">
        <v>32.909999999999997</v>
      </c>
      <c r="E9" s="167">
        <f t="shared" si="0"/>
        <v>-4.1599999999999966</v>
      </c>
    </row>
    <row r="10" spans="2:5" ht="15" customHeight="1">
      <c r="B10" s="166" t="s">
        <v>131</v>
      </c>
      <c r="C10" s="234">
        <v>28.5</v>
      </c>
      <c r="D10" s="167">
        <v>38.99</v>
      </c>
      <c r="E10" s="167">
        <f t="shared" si="0"/>
        <v>-10.490000000000002</v>
      </c>
    </row>
    <row r="11" spans="2:5" ht="15" customHeight="1">
      <c r="B11" s="166" t="s">
        <v>132</v>
      </c>
      <c r="C11" s="234">
        <v>27.9</v>
      </c>
      <c r="D11" s="167">
        <v>37.61</v>
      </c>
      <c r="E11" s="167">
        <f t="shared" si="0"/>
        <v>-9.7100000000000009</v>
      </c>
    </row>
    <row r="12" spans="2:5" ht="15" customHeight="1">
      <c r="B12" s="166" t="s">
        <v>133</v>
      </c>
      <c r="C12" s="19">
        <v>27.66</v>
      </c>
      <c r="D12" s="167">
        <v>33.89</v>
      </c>
      <c r="E12" s="167">
        <f t="shared" si="0"/>
        <v>-6.23</v>
      </c>
    </row>
    <row r="13" spans="2:5" ht="15" customHeight="1">
      <c r="B13" s="166" t="s">
        <v>12</v>
      </c>
      <c r="C13" s="19">
        <v>27.65</v>
      </c>
      <c r="D13" s="167">
        <v>32.020000000000003</v>
      </c>
      <c r="E13" s="167">
        <f t="shared" si="0"/>
        <v>-4.3700000000000045</v>
      </c>
    </row>
    <row r="14" spans="2:5" ht="15" customHeight="1">
      <c r="B14" s="63" t="s">
        <v>36</v>
      </c>
      <c r="C14" s="19">
        <v>27.52</v>
      </c>
      <c r="D14" s="167">
        <v>34.020000000000003</v>
      </c>
      <c r="E14" s="167">
        <f t="shared" si="0"/>
        <v>-6.5000000000000036</v>
      </c>
    </row>
    <row r="15" spans="2:5" ht="15" customHeight="1">
      <c r="B15" s="63" t="s">
        <v>5</v>
      </c>
      <c r="C15" s="19">
        <v>27.01</v>
      </c>
      <c r="D15" s="167">
        <v>31.05</v>
      </c>
      <c r="E15" s="167">
        <f t="shared" si="0"/>
        <v>-4.0399999999999991</v>
      </c>
    </row>
    <row r="16" spans="2:5" ht="15" customHeight="1">
      <c r="B16" s="166" t="s">
        <v>134</v>
      </c>
      <c r="C16" s="19">
        <v>26.54</v>
      </c>
      <c r="D16" s="167">
        <v>36.950000000000003</v>
      </c>
      <c r="E16" s="167">
        <f t="shared" si="0"/>
        <v>-10.410000000000004</v>
      </c>
    </row>
    <row r="17" spans="2:5" ht="15" customHeight="1">
      <c r="B17" s="166" t="s">
        <v>135</v>
      </c>
      <c r="C17" s="19">
        <v>26.43</v>
      </c>
      <c r="D17" s="167">
        <v>30.28</v>
      </c>
      <c r="E17" s="167">
        <f t="shared" si="0"/>
        <v>-3.8500000000000014</v>
      </c>
    </row>
    <row r="18" spans="2:5" ht="15" customHeight="1">
      <c r="B18" s="63" t="s">
        <v>25</v>
      </c>
      <c r="C18" s="19">
        <v>26.02</v>
      </c>
      <c r="D18" s="167">
        <v>29.35</v>
      </c>
      <c r="E18" s="167">
        <f t="shared" si="0"/>
        <v>-3.3300000000000018</v>
      </c>
    </row>
    <row r="19" spans="2:5" ht="15" customHeight="1">
      <c r="B19" s="166" t="s">
        <v>10</v>
      </c>
      <c r="C19" s="19">
        <v>25.95</v>
      </c>
      <c r="D19" s="167">
        <v>29.21</v>
      </c>
      <c r="E19" s="167">
        <f t="shared" si="0"/>
        <v>-3.2600000000000016</v>
      </c>
    </row>
    <row r="20" spans="2:5" ht="15" customHeight="1">
      <c r="B20" s="166" t="s">
        <v>136</v>
      </c>
      <c r="C20" s="19">
        <v>25.18</v>
      </c>
      <c r="D20" s="167">
        <v>25.93</v>
      </c>
      <c r="E20" s="167">
        <f t="shared" si="0"/>
        <v>-0.75</v>
      </c>
    </row>
    <row r="21" spans="2:5" ht="15" customHeight="1">
      <c r="B21" s="166" t="s">
        <v>137</v>
      </c>
      <c r="C21" s="19">
        <v>24.96</v>
      </c>
      <c r="D21" s="167">
        <v>26.8</v>
      </c>
      <c r="E21" s="167">
        <f t="shared" si="0"/>
        <v>-1.8399999999999999</v>
      </c>
    </row>
    <row r="22" spans="2:5" ht="15" customHeight="1">
      <c r="B22" s="166" t="s">
        <v>138</v>
      </c>
      <c r="C22" s="19">
        <v>24.07</v>
      </c>
      <c r="D22" s="167">
        <v>24.69</v>
      </c>
      <c r="E22" s="167">
        <f t="shared" si="0"/>
        <v>-0.62000000000000099</v>
      </c>
    </row>
    <row r="23" spans="2:5" ht="15" customHeight="1">
      <c r="B23" s="166" t="s">
        <v>139</v>
      </c>
      <c r="C23" s="19">
        <v>23.53</v>
      </c>
      <c r="D23" s="167">
        <v>30.71</v>
      </c>
      <c r="E23" s="167">
        <f t="shared" si="0"/>
        <v>-7.18</v>
      </c>
    </row>
    <row r="24" spans="2:5" ht="15" customHeight="1">
      <c r="B24" s="166" t="s">
        <v>26</v>
      </c>
      <c r="C24" s="19">
        <v>23.51</v>
      </c>
      <c r="D24" s="167">
        <v>33.93</v>
      </c>
      <c r="E24" s="167">
        <f t="shared" si="0"/>
        <v>-10.419999999999998</v>
      </c>
    </row>
    <row r="25" spans="2:5" ht="15" customHeight="1">
      <c r="B25" s="63" t="s">
        <v>37</v>
      </c>
      <c r="C25" s="19">
        <v>23.46</v>
      </c>
      <c r="D25" s="167">
        <v>25.6</v>
      </c>
      <c r="E25" s="167">
        <f t="shared" si="0"/>
        <v>-2.1400000000000006</v>
      </c>
    </row>
    <row r="26" spans="2:5" ht="15" customHeight="1">
      <c r="B26" s="63" t="s">
        <v>24</v>
      </c>
      <c r="C26" s="19">
        <v>23.11</v>
      </c>
      <c r="D26" s="167">
        <v>24.49</v>
      </c>
      <c r="E26" s="167">
        <f t="shared" si="0"/>
        <v>-1.379999999999999</v>
      </c>
    </row>
    <row r="27" spans="2:5" ht="15" customHeight="1">
      <c r="B27" s="166" t="s">
        <v>140</v>
      </c>
      <c r="C27" s="19">
        <v>23.07</v>
      </c>
      <c r="D27" s="167">
        <v>23.29</v>
      </c>
      <c r="E27" s="167">
        <f t="shared" si="0"/>
        <v>-0.21999999999999886</v>
      </c>
    </row>
    <row r="28" spans="2:5" ht="15" customHeight="1">
      <c r="B28" s="63" t="s">
        <v>21</v>
      </c>
      <c r="C28" s="19">
        <v>22.82</v>
      </c>
      <c r="D28" s="167">
        <v>29.1</v>
      </c>
      <c r="E28" s="167">
        <f t="shared" si="0"/>
        <v>-6.2800000000000011</v>
      </c>
    </row>
    <row r="29" spans="2:5" ht="15" customHeight="1">
      <c r="B29" s="166" t="s">
        <v>141</v>
      </c>
      <c r="C29" s="19">
        <v>22.38</v>
      </c>
      <c r="D29" s="167">
        <v>34.61</v>
      </c>
      <c r="E29" s="167">
        <f t="shared" si="0"/>
        <v>-12.23</v>
      </c>
    </row>
    <row r="30" spans="2:5" s="66" customFormat="1" ht="15" customHeight="1">
      <c r="B30" s="166" t="s">
        <v>142</v>
      </c>
      <c r="C30" s="234">
        <v>22.2</v>
      </c>
      <c r="D30" s="167">
        <v>22.67</v>
      </c>
      <c r="E30" s="167">
        <f t="shared" si="0"/>
        <v>-0.47000000000000242</v>
      </c>
    </row>
    <row r="31" spans="2:5" s="66" customFormat="1" ht="15" customHeight="1">
      <c r="B31" s="166" t="s">
        <v>143</v>
      </c>
      <c r="C31" s="19">
        <v>22.09</v>
      </c>
      <c r="D31" s="167">
        <v>29.2</v>
      </c>
      <c r="E31" s="167">
        <f t="shared" si="0"/>
        <v>-7.1099999999999994</v>
      </c>
    </row>
    <row r="32" spans="2:5" s="66" customFormat="1" ht="15" customHeight="1">
      <c r="B32" s="166" t="s">
        <v>144</v>
      </c>
      <c r="C32" s="19">
        <v>20.66</v>
      </c>
      <c r="D32" s="167">
        <v>21.84</v>
      </c>
      <c r="E32" s="167">
        <f t="shared" si="0"/>
        <v>-1.1799999999999997</v>
      </c>
    </row>
    <row r="33" spans="2:5" s="66" customFormat="1" ht="15" customHeight="1">
      <c r="B33" s="63" t="s">
        <v>7</v>
      </c>
      <c r="C33" s="19">
        <v>20.63</v>
      </c>
      <c r="D33" s="167">
        <v>23.16</v>
      </c>
      <c r="E33" s="167">
        <f t="shared" si="0"/>
        <v>-2.5300000000000011</v>
      </c>
    </row>
    <row r="34" spans="2:5" s="66" customFormat="1" ht="15" customHeight="1">
      <c r="B34" s="166" t="s">
        <v>145</v>
      </c>
      <c r="C34" s="19">
        <v>20.61</v>
      </c>
      <c r="D34" s="167">
        <v>28.66</v>
      </c>
      <c r="E34" s="167">
        <f t="shared" si="0"/>
        <v>-8.0500000000000007</v>
      </c>
    </row>
    <row r="35" spans="2:5" s="66" customFormat="1" ht="15" customHeight="1">
      <c r="B35" s="166" t="s">
        <v>146</v>
      </c>
      <c r="C35" s="234">
        <v>20.2</v>
      </c>
      <c r="D35" s="167">
        <v>21.88</v>
      </c>
      <c r="E35" s="167">
        <f t="shared" si="0"/>
        <v>-1.6799999999999997</v>
      </c>
    </row>
    <row r="36" spans="2:5" s="66" customFormat="1" ht="15" customHeight="1">
      <c r="B36" s="166" t="s">
        <v>147</v>
      </c>
      <c r="C36" s="19">
        <v>19.829999999999998</v>
      </c>
      <c r="D36" s="167">
        <v>22.72</v>
      </c>
      <c r="E36" s="167">
        <f t="shared" si="0"/>
        <v>-2.8900000000000006</v>
      </c>
    </row>
    <row r="37" spans="2:5" s="66" customFormat="1" ht="15" customHeight="1">
      <c r="B37" s="63" t="s">
        <v>35</v>
      </c>
      <c r="C37" s="19">
        <v>19.77</v>
      </c>
      <c r="D37" s="167">
        <v>23.8</v>
      </c>
      <c r="E37" s="167">
        <f t="shared" si="0"/>
        <v>-4.0300000000000011</v>
      </c>
    </row>
    <row r="38" spans="2:5" s="66" customFormat="1" ht="15" customHeight="1">
      <c r="B38" s="63" t="s">
        <v>32</v>
      </c>
      <c r="C38" s="19">
        <v>19.38</v>
      </c>
      <c r="D38" s="167">
        <v>23.01</v>
      </c>
      <c r="E38" s="167">
        <f t="shared" si="0"/>
        <v>-3.6300000000000026</v>
      </c>
    </row>
    <row r="39" spans="2:5" s="66" customFormat="1" ht="15" customHeight="1">
      <c r="B39" s="63" t="s">
        <v>14</v>
      </c>
      <c r="C39" s="19">
        <v>18.850000000000001</v>
      </c>
      <c r="D39" s="167">
        <v>20.5</v>
      </c>
      <c r="E39" s="167">
        <f t="shared" si="0"/>
        <v>-1.6499999999999986</v>
      </c>
    </row>
    <row r="40" spans="2:5" s="66" customFormat="1" ht="15" customHeight="1">
      <c r="B40" s="166" t="s">
        <v>6</v>
      </c>
      <c r="C40" s="19">
        <v>18.579999999999998</v>
      </c>
      <c r="D40" s="167">
        <v>22.64</v>
      </c>
      <c r="E40" s="167">
        <f t="shared" si="0"/>
        <v>-4.0600000000000023</v>
      </c>
    </row>
    <row r="41" spans="2:5" s="66" customFormat="1" ht="15" customHeight="1">
      <c r="B41" s="166" t="s">
        <v>148</v>
      </c>
      <c r="C41" s="19">
        <v>18.579999999999998</v>
      </c>
      <c r="D41" s="167">
        <v>20.67</v>
      </c>
      <c r="E41" s="167">
        <f t="shared" si="0"/>
        <v>-2.0900000000000034</v>
      </c>
    </row>
    <row r="42" spans="2:5" s="66" customFormat="1" ht="15" customHeight="1">
      <c r="B42" s="63" t="s">
        <v>15</v>
      </c>
      <c r="C42" s="19">
        <v>18.510000000000002</v>
      </c>
      <c r="D42" s="167">
        <v>17.23</v>
      </c>
      <c r="E42" s="167">
        <f t="shared" si="0"/>
        <v>1.2800000000000011</v>
      </c>
    </row>
    <row r="43" spans="2:5" s="66" customFormat="1" ht="15" customHeight="1">
      <c r="B43" s="166" t="s">
        <v>149</v>
      </c>
      <c r="C43" s="19">
        <v>18.39</v>
      </c>
      <c r="D43" s="167">
        <v>19.96</v>
      </c>
      <c r="E43" s="167">
        <f t="shared" si="0"/>
        <v>-1.5700000000000003</v>
      </c>
    </row>
    <row r="44" spans="2:5" s="66" customFormat="1" ht="15" customHeight="1">
      <c r="B44" s="63" t="s">
        <v>23</v>
      </c>
      <c r="C44" s="19">
        <v>18.059999999999999</v>
      </c>
      <c r="D44" s="167">
        <v>21.92</v>
      </c>
      <c r="E44" s="167">
        <f t="shared" si="0"/>
        <v>-3.860000000000003</v>
      </c>
    </row>
    <row r="45" spans="2:5" s="66" customFormat="1" ht="15" customHeight="1">
      <c r="B45" s="63" t="s">
        <v>16</v>
      </c>
      <c r="C45" s="19">
        <v>17.89</v>
      </c>
      <c r="D45" s="167">
        <v>17.77</v>
      </c>
      <c r="E45" s="167">
        <f t="shared" si="0"/>
        <v>0.12000000000000099</v>
      </c>
    </row>
    <row r="46" spans="2:5" s="66" customFormat="1" ht="15" customHeight="1">
      <c r="B46" s="63" t="s">
        <v>38</v>
      </c>
      <c r="C46" s="19">
        <v>17.66</v>
      </c>
      <c r="D46" s="167">
        <v>21.1</v>
      </c>
      <c r="E46" s="167">
        <f t="shared" si="0"/>
        <v>-3.4400000000000013</v>
      </c>
    </row>
    <row r="47" spans="2:5" s="66" customFormat="1" ht="15" customHeight="1">
      <c r="B47" s="63" t="s">
        <v>34</v>
      </c>
      <c r="C47" s="234">
        <v>16.899999999999999</v>
      </c>
      <c r="D47" s="167">
        <v>21.75</v>
      </c>
      <c r="E47" s="167">
        <f t="shared" si="0"/>
        <v>-4.8500000000000014</v>
      </c>
    </row>
    <row r="48" spans="2:5" s="66" customFormat="1" ht="15" customHeight="1">
      <c r="B48" s="166" t="s">
        <v>150</v>
      </c>
      <c r="C48" s="19">
        <v>16.28</v>
      </c>
      <c r="D48" s="167">
        <v>21.05</v>
      </c>
      <c r="E48" s="167">
        <f t="shared" si="0"/>
        <v>-4.7699999999999996</v>
      </c>
    </row>
    <row r="49" spans="2:5" s="66" customFormat="1" ht="15" customHeight="1">
      <c r="B49" s="166" t="s">
        <v>151</v>
      </c>
      <c r="C49" s="19">
        <v>15.94</v>
      </c>
      <c r="D49" s="167">
        <v>20.8</v>
      </c>
      <c r="E49" s="167">
        <f t="shared" si="0"/>
        <v>-4.8600000000000012</v>
      </c>
    </row>
    <row r="50" spans="2:5" s="66" customFormat="1" ht="15" customHeight="1">
      <c r="B50" s="168" t="s">
        <v>22</v>
      </c>
      <c r="C50" s="19">
        <v>15.15</v>
      </c>
      <c r="D50" s="167">
        <v>16.77</v>
      </c>
      <c r="E50" s="167">
        <f t="shared" si="0"/>
        <v>-1.6199999999999992</v>
      </c>
    </row>
    <row r="51" spans="2:5" s="66" customFormat="1" ht="15" customHeight="1">
      <c r="B51" s="166" t="s">
        <v>17</v>
      </c>
      <c r="C51" s="19">
        <v>14.74</v>
      </c>
      <c r="D51" s="167">
        <v>16.96</v>
      </c>
      <c r="E51" s="167">
        <f t="shared" si="0"/>
        <v>-2.2200000000000006</v>
      </c>
    </row>
    <row r="52" spans="2:5" s="66" customFormat="1" ht="15" customHeight="1" thickBot="1">
      <c r="B52" s="169" t="s">
        <v>18</v>
      </c>
      <c r="C52" s="235">
        <v>14.04</v>
      </c>
      <c r="D52" s="170">
        <v>15.31</v>
      </c>
      <c r="E52" s="170">
        <f t="shared" si="0"/>
        <v>-1.2700000000000014</v>
      </c>
    </row>
    <row r="53" spans="2:5" ht="19.5" customHeight="1" thickBot="1">
      <c r="B53" s="267" t="s">
        <v>213</v>
      </c>
      <c r="C53" s="268">
        <v>22.33</v>
      </c>
      <c r="D53" s="269">
        <v>25.52</v>
      </c>
      <c r="E53" s="270">
        <f t="shared" si="0"/>
        <v>-3.1900000000000013</v>
      </c>
    </row>
    <row r="54" spans="2:5" ht="15" customHeight="1">
      <c r="B54" s="308" t="s">
        <v>42</v>
      </c>
      <c r="C54" s="309"/>
      <c r="D54" s="309"/>
      <c r="E54" s="310"/>
    </row>
    <row r="55" spans="2:5" ht="25.5" customHeight="1">
      <c r="B55" s="326" t="s">
        <v>202</v>
      </c>
      <c r="C55" s="327"/>
      <c r="D55" s="327"/>
      <c r="E55" s="328"/>
    </row>
    <row r="56" spans="2:5" ht="50.25" customHeight="1">
      <c r="B56" s="326" t="s">
        <v>198</v>
      </c>
      <c r="C56" s="327"/>
      <c r="D56" s="327"/>
      <c r="E56" s="328"/>
    </row>
    <row r="57" spans="2:5" ht="24.75" customHeight="1">
      <c r="B57" s="326" t="s">
        <v>152</v>
      </c>
      <c r="C57" s="327"/>
      <c r="D57" s="327"/>
      <c r="E57" s="328"/>
    </row>
    <row r="58" spans="2:5" ht="17.25" customHeight="1" thickBot="1">
      <c r="B58" s="311" t="s">
        <v>214</v>
      </c>
      <c r="C58" s="312"/>
      <c r="D58" s="312"/>
      <c r="E58" s="313"/>
    </row>
    <row r="59" spans="2:5" ht="27" customHeight="1" thickBot="1">
      <c r="B59" s="311" t="s">
        <v>153</v>
      </c>
      <c r="C59" s="312"/>
      <c r="D59" s="312"/>
      <c r="E59" s="313"/>
    </row>
  </sheetData>
  <mergeCells count="11">
    <mergeCell ref="B55:E55"/>
    <mergeCell ref="B56:E56"/>
    <mergeCell ref="B57:E57"/>
    <mergeCell ref="B59:E59"/>
    <mergeCell ref="B2:E2"/>
    <mergeCell ref="B3:B5"/>
    <mergeCell ref="C3:D3"/>
    <mergeCell ref="E3:E4"/>
    <mergeCell ref="C5:E5"/>
    <mergeCell ref="B54:E54"/>
    <mergeCell ref="B58:E58"/>
  </mergeCells>
  <pageMargins left="0.7" right="0.7" top="0.78740157499999996" bottom="0.78740157499999996"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0717-B692-4B5A-BCFA-2F1829CBD1D1}">
  <sheetPr>
    <tabColor rgb="FF00B050"/>
  </sheetPr>
  <dimension ref="B1:F62"/>
  <sheetViews>
    <sheetView zoomScaleNormal="100" workbookViewId="0">
      <selection activeCell="A2" sqref="A2"/>
    </sheetView>
  </sheetViews>
  <sheetFormatPr baseColWidth="10" defaultRowHeight="15"/>
  <cols>
    <col min="2" max="2" width="86.28515625" customWidth="1"/>
    <col min="3" max="4" width="14.7109375" customWidth="1"/>
    <col min="5" max="5" width="13.7109375" customWidth="1"/>
  </cols>
  <sheetData>
    <row r="1" spans="2:5" ht="15.75" thickBot="1"/>
    <row r="2" spans="2:5" ht="43.5" customHeight="1" thickBot="1">
      <c r="B2" s="385" t="s">
        <v>236</v>
      </c>
      <c r="C2" s="386"/>
      <c r="D2" s="386"/>
      <c r="E2" s="387"/>
    </row>
    <row r="3" spans="2:5" ht="39" customHeight="1" thickBot="1">
      <c r="B3" s="314" t="s">
        <v>0</v>
      </c>
      <c r="C3" s="369" t="s">
        <v>194</v>
      </c>
      <c r="D3" s="370"/>
      <c r="E3" s="337" t="s">
        <v>154</v>
      </c>
    </row>
    <row r="4" spans="2:5" ht="24.75" customHeight="1" thickBot="1">
      <c r="B4" s="316"/>
      <c r="C4" s="16" t="s">
        <v>43</v>
      </c>
      <c r="D4" s="16" t="s">
        <v>44</v>
      </c>
      <c r="E4" s="339"/>
    </row>
    <row r="5" spans="2:5" ht="14.45" customHeight="1" thickBot="1">
      <c r="B5" s="171"/>
      <c r="C5" s="379" t="s">
        <v>127</v>
      </c>
      <c r="D5" s="381"/>
      <c r="E5" s="149" t="s">
        <v>155</v>
      </c>
    </row>
    <row r="6" spans="2:5" s="66" customFormat="1">
      <c r="B6" s="157" t="s">
        <v>128</v>
      </c>
      <c r="C6" s="279">
        <v>31.6</v>
      </c>
      <c r="D6" s="280">
        <v>34.35</v>
      </c>
      <c r="E6" s="281">
        <v>-8</v>
      </c>
    </row>
    <row r="7" spans="2:5">
      <c r="B7" s="9" t="s">
        <v>29</v>
      </c>
      <c r="C7" s="282">
        <v>30.05</v>
      </c>
      <c r="D7" s="283">
        <v>33.79</v>
      </c>
      <c r="E7" s="284">
        <v>-11</v>
      </c>
    </row>
    <row r="8" spans="2:5">
      <c r="B8" s="9" t="s">
        <v>129</v>
      </c>
      <c r="C8" s="282">
        <v>29.73</v>
      </c>
      <c r="D8" s="283">
        <v>32.96</v>
      </c>
      <c r="E8" s="284">
        <v>-10</v>
      </c>
    </row>
    <row r="9" spans="2:5">
      <c r="B9" s="9" t="s">
        <v>130</v>
      </c>
      <c r="C9" s="282">
        <v>28.28</v>
      </c>
      <c r="D9" s="283">
        <v>35.58</v>
      </c>
      <c r="E9" s="284">
        <v>-21</v>
      </c>
    </row>
    <row r="10" spans="2:5">
      <c r="B10" s="9" t="s">
        <v>135</v>
      </c>
      <c r="C10" s="282">
        <v>28.05</v>
      </c>
      <c r="D10" s="283">
        <v>32.229999999999997</v>
      </c>
      <c r="E10" s="284">
        <v>-13</v>
      </c>
    </row>
    <row r="11" spans="2:5">
      <c r="B11" s="9" t="s">
        <v>5</v>
      </c>
      <c r="C11" s="282">
        <v>27.92</v>
      </c>
      <c r="D11" s="283">
        <v>31.95</v>
      </c>
      <c r="E11" s="284">
        <v>-13</v>
      </c>
    </row>
    <row r="12" spans="2:5">
      <c r="B12" s="9" t="s">
        <v>12</v>
      </c>
      <c r="C12" s="282">
        <v>27.4</v>
      </c>
      <c r="D12" s="283">
        <v>32.020000000000003</v>
      </c>
      <c r="E12" s="284">
        <v>-14</v>
      </c>
    </row>
    <row r="13" spans="2:5">
      <c r="B13" s="9" t="s">
        <v>133</v>
      </c>
      <c r="C13" s="282">
        <v>27</v>
      </c>
      <c r="D13" s="283">
        <v>33.979999999999997</v>
      </c>
      <c r="E13" s="284">
        <v>-21</v>
      </c>
    </row>
    <row r="14" spans="2:5">
      <c r="B14" s="9" t="s">
        <v>36</v>
      </c>
      <c r="C14" s="282">
        <v>26.92</v>
      </c>
      <c r="D14" s="283">
        <v>31.62</v>
      </c>
      <c r="E14" s="284">
        <v>-15</v>
      </c>
    </row>
    <row r="15" spans="2:5">
      <c r="B15" s="9" t="s">
        <v>134</v>
      </c>
      <c r="C15" s="282">
        <v>26.49</v>
      </c>
      <c r="D15" s="283">
        <v>37.11</v>
      </c>
      <c r="E15" s="284">
        <v>-29</v>
      </c>
    </row>
    <row r="16" spans="2:5">
      <c r="B16" s="9" t="s">
        <v>132</v>
      </c>
      <c r="C16" s="282">
        <v>26.44</v>
      </c>
      <c r="D16" s="283">
        <v>36.49</v>
      </c>
      <c r="E16" s="284">
        <v>-28</v>
      </c>
    </row>
    <row r="17" spans="2:5">
      <c r="B17" s="9" t="s">
        <v>131</v>
      </c>
      <c r="C17" s="282">
        <v>25.71</v>
      </c>
      <c r="D17" s="283">
        <v>37.53</v>
      </c>
      <c r="E17" s="284">
        <v>-31</v>
      </c>
    </row>
    <row r="18" spans="2:5">
      <c r="B18" s="9" t="s">
        <v>137</v>
      </c>
      <c r="C18" s="282">
        <v>25.23</v>
      </c>
      <c r="D18" s="283">
        <v>27.06</v>
      </c>
      <c r="E18" s="284">
        <v>-7</v>
      </c>
    </row>
    <row r="19" spans="2:5">
      <c r="B19" s="9" t="s">
        <v>10</v>
      </c>
      <c r="C19" s="282">
        <v>24.68</v>
      </c>
      <c r="D19" s="283">
        <v>28.32</v>
      </c>
      <c r="E19" s="284">
        <v>-13</v>
      </c>
    </row>
    <row r="20" spans="2:5">
      <c r="B20" s="9" t="s">
        <v>139</v>
      </c>
      <c r="C20" s="282">
        <v>23.61</v>
      </c>
      <c r="D20" s="283">
        <v>31.03</v>
      </c>
      <c r="E20" s="284">
        <v>-24</v>
      </c>
    </row>
    <row r="21" spans="2:5">
      <c r="B21" s="9" t="s">
        <v>25</v>
      </c>
      <c r="C21" s="282">
        <v>23.33</v>
      </c>
      <c r="D21" s="283">
        <v>25.63</v>
      </c>
      <c r="E21" s="284">
        <v>-9</v>
      </c>
    </row>
    <row r="22" spans="2:5">
      <c r="B22" s="9" t="s">
        <v>136</v>
      </c>
      <c r="C22" s="282">
        <v>22.55</v>
      </c>
      <c r="D22" s="283">
        <v>25.09</v>
      </c>
      <c r="E22" s="284">
        <v>-10</v>
      </c>
    </row>
    <row r="23" spans="2:5">
      <c r="B23" s="9" t="s">
        <v>143</v>
      </c>
      <c r="C23" s="282">
        <v>22.46</v>
      </c>
      <c r="D23" s="283">
        <v>29.07</v>
      </c>
      <c r="E23" s="284">
        <v>-23</v>
      </c>
    </row>
    <row r="24" spans="2:5" ht="15" customHeight="1">
      <c r="B24" s="9" t="s">
        <v>237</v>
      </c>
      <c r="C24" s="282">
        <v>22.19</v>
      </c>
      <c r="D24" s="283">
        <v>23.58</v>
      </c>
      <c r="E24" s="284">
        <v>-6</v>
      </c>
    </row>
    <row r="25" spans="2:5">
      <c r="B25" s="9" t="s">
        <v>26</v>
      </c>
      <c r="C25" s="282">
        <v>22.05</v>
      </c>
      <c r="D25" s="283">
        <v>31.29</v>
      </c>
      <c r="E25" s="284">
        <v>-30</v>
      </c>
    </row>
    <row r="26" spans="2:5">
      <c r="B26" s="9" t="s">
        <v>21</v>
      </c>
      <c r="C26" s="282">
        <v>21.77</v>
      </c>
      <c r="D26" s="283">
        <v>29.46</v>
      </c>
      <c r="E26" s="284">
        <v>-26</v>
      </c>
    </row>
    <row r="27" spans="2:5">
      <c r="B27" s="9" t="s">
        <v>37</v>
      </c>
      <c r="C27" s="282">
        <v>21.49</v>
      </c>
      <c r="D27" s="283">
        <v>25.78</v>
      </c>
      <c r="E27" s="284">
        <v>-17</v>
      </c>
    </row>
    <row r="28" spans="2:5">
      <c r="B28" s="9" t="s">
        <v>140</v>
      </c>
      <c r="C28" s="282">
        <v>21.3</v>
      </c>
      <c r="D28" s="283">
        <v>23.03</v>
      </c>
      <c r="E28" s="284">
        <v>-8</v>
      </c>
    </row>
    <row r="29" spans="2:5">
      <c r="B29" s="9" t="s">
        <v>141</v>
      </c>
      <c r="C29" s="282">
        <v>21.26</v>
      </c>
      <c r="D29" s="283">
        <v>31.06</v>
      </c>
      <c r="E29" s="284">
        <v>-32</v>
      </c>
    </row>
    <row r="30" spans="2:5">
      <c r="B30" s="9" t="s">
        <v>138</v>
      </c>
      <c r="C30" s="282">
        <v>21.1</v>
      </c>
      <c r="D30" s="283">
        <v>24.09</v>
      </c>
      <c r="E30" s="284">
        <v>-12</v>
      </c>
    </row>
    <row r="31" spans="2:5">
      <c r="B31" s="9" t="s">
        <v>142</v>
      </c>
      <c r="C31" s="282">
        <v>20.190000000000001</v>
      </c>
      <c r="D31" s="283">
        <v>22.7</v>
      </c>
      <c r="E31" s="284">
        <v>-11</v>
      </c>
    </row>
    <row r="32" spans="2:5">
      <c r="B32" s="9" t="s">
        <v>7</v>
      </c>
      <c r="C32" s="282">
        <v>19.64</v>
      </c>
      <c r="D32" s="283">
        <v>22.51</v>
      </c>
      <c r="E32" s="284">
        <v>-13</v>
      </c>
    </row>
    <row r="33" spans="2:5">
      <c r="B33" s="9" t="s">
        <v>35</v>
      </c>
      <c r="C33" s="282">
        <v>19.37</v>
      </c>
      <c r="D33" s="283">
        <v>23.87</v>
      </c>
      <c r="E33" s="284">
        <v>-19</v>
      </c>
    </row>
    <row r="34" spans="2:5">
      <c r="B34" s="9" t="s">
        <v>145</v>
      </c>
      <c r="C34" s="282">
        <v>19.14</v>
      </c>
      <c r="D34" s="283">
        <v>25.6</v>
      </c>
      <c r="E34" s="284">
        <v>-25</v>
      </c>
    </row>
    <row r="35" spans="2:5">
      <c r="B35" s="9" t="s">
        <v>147</v>
      </c>
      <c r="C35" s="282">
        <v>18.75</v>
      </c>
      <c r="D35" s="283">
        <v>22.14</v>
      </c>
      <c r="E35" s="284">
        <v>-15</v>
      </c>
    </row>
    <row r="36" spans="2:5">
      <c r="B36" s="9" t="s">
        <v>144</v>
      </c>
      <c r="C36" s="282">
        <v>18.7</v>
      </c>
      <c r="D36" s="283">
        <v>19.78</v>
      </c>
      <c r="E36" s="284">
        <v>-5</v>
      </c>
    </row>
    <row r="37" spans="2:5">
      <c r="B37" s="9" t="s">
        <v>6</v>
      </c>
      <c r="C37" s="282">
        <v>18.350000000000001</v>
      </c>
      <c r="D37" s="283">
        <v>22.94</v>
      </c>
      <c r="E37" s="284">
        <v>-20</v>
      </c>
    </row>
    <row r="38" spans="2:5">
      <c r="B38" s="9" t="s">
        <v>146</v>
      </c>
      <c r="C38" s="282">
        <v>18.34</v>
      </c>
      <c r="D38" s="283">
        <v>19.16</v>
      </c>
      <c r="E38" s="284">
        <v>-4</v>
      </c>
    </row>
    <row r="39" spans="2:5">
      <c r="B39" s="9" t="s">
        <v>32</v>
      </c>
      <c r="C39" s="282">
        <v>17.97</v>
      </c>
      <c r="D39" s="283">
        <v>20.58</v>
      </c>
      <c r="E39" s="284">
        <v>-13</v>
      </c>
    </row>
    <row r="40" spans="2:5">
      <c r="B40" s="9" t="s">
        <v>148</v>
      </c>
      <c r="C40" s="282">
        <v>17.63</v>
      </c>
      <c r="D40" s="283">
        <v>20.21</v>
      </c>
      <c r="E40" s="284">
        <v>-13</v>
      </c>
    </row>
    <row r="41" spans="2:5">
      <c r="B41" s="9" t="s">
        <v>149</v>
      </c>
      <c r="C41" s="282">
        <v>16.97</v>
      </c>
      <c r="D41" s="283">
        <v>19.649999999999999</v>
      </c>
      <c r="E41" s="284">
        <v>-14</v>
      </c>
    </row>
    <row r="42" spans="2:5">
      <c r="B42" s="9" t="s">
        <v>23</v>
      </c>
      <c r="C42" s="282">
        <v>16.97</v>
      </c>
      <c r="D42" s="283">
        <v>20.74</v>
      </c>
      <c r="E42" s="284">
        <v>-18</v>
      </c>
    </row>
    <row r="43" spans="2:5">
      <c r="B43" s="9" t="s">
        <v>14</v>
      </c>
      <c r="C43" s="282">
        <v>16.899999999999999</v>
      </c>
      <c r="D43" s="283">
        <v>19.309999999999999</v>
      </c>
      <c r="E43" s="284">
        <v>-12</v>
      </c>
    </row>
    <row r="44" spans="2:5">
      <c r="B44" s="9" t="s">
        <v>150</v>
      </c>
      <c r="C44" s="282">
        <v>16.82</v>
      </c>
      <c r="D44" s="283">
        <v>21.49</v>
      </c>
      <c r="E44" s="284">
        <v>-22</v>
      </c>
    </row>
    <row r="45" spans="2:5">
      <c r="B45" s="9" t="s">
        <v>15</v>
      </c>
      <c r="C45" s="282">
        <v>16.489999999999998</v>
      </c>
      <c r="D45" s="283">
        <v>17.149999999999999</v>
      </c>
      <c r="E45" s="284">
        <v>-4</v>
      </c>
    </row>
    <row r="46" spans="2:5">
      <c r="B46" s="9" t="s">
        <v>16</v>
      </c>
      <c r="C46" s="282">
        <v>16.260000000000002</v>
      </c>
      <c r="D46" s="283">
        <v>15.93</v>
      </c>
      <c r="E46" s="284">
        <f>--2</f>
        <v>2</v>
      </c>
    </row>
    <row r="47" spans="2:5">
      <c r="B47" s="9" t="s">
        <v>34</v>
      </c>
      <c r="C47" s="282">
        <v>16.13</v>
      </c>
      <c r="D47" s="283">
        <v>21.03</v>
      </c>
      <c r="E47" s="284">
        <v>-23</v>
      </c>
    </row>
    <row r="48" spans="2:5">
      <c r="B48" s="9" t="s">
        <v>38</v>
      </c>
      <c r="C48" s="282">
        <v>15.26</v>
      </c>
      <c r="D48" s="283">
        <v>16.809999999999999</v>
      </c>
      <c r="E48" s="284">
        <v>-9</v>
      </c>
    </row>
    <row r="49" spans="2:6">
      <c r="B49" s="15" t="s">
        <v>151</v>
      </c>
      <c r="C49" s="282">
        <v>14.78</v>
      </c>
      <c r="D49" s="283">
        <v>20.010000000000002</v>
      </c>
      <c r="E49" s="284">
        <v>-26</v>
      </c>
    </row>
    <row r="50" spans="2:6">
      <c r="B50" s="9" t="s">
        <v>17</v>
      </c>
      <c r="C50" s="282">
        <v>13.82</v>
      </c>
      <c r="D50" s="283">
        <v>15.53</v>
      </c>
      <c r="E50" s="284">
        <v>-11</v>
      </c>
    </row>
    <row r="51" spans="2:6">
      <c r="B51" s="9" t="s">
        <v>22</v>
      </c>
      <c r="C51" s="282">
        <v>13.24</v>
      </c>
      <c r="D51" s="283">
        <v>15.5</v>
      </c>
      <c r="E51" s="284">
        <v>-15</v>
      </c>
    </row>
    <row r="52" spans="2:6" ht="15.75" thickBot="1">
      <c r="B52" s="285" t="s">
        <v>18</v>
      </c>
      <c r="C52" s="286">
        <v>12.56</v>
      </c>
      <c r="D52" s="287">
        <v>13.78</v>
      </c>
      <c r="E52" s="288">
        <v>-9</v>
      </c>
    </row>
    <row r="53" spans="2:6" ht="18" customHeight="1" thickBot="1">
      <c r="B53" s="289" t="s">
        <v>238</v>
      </c>
      <c r="C53" s="290">
        <v>20.05</v>
      </c>
      <c r="D53" s="291">
        <v>24.36</v>
      </c>
      <c r="E53" s="292">
        <v>-18</v>
      </c>
    </row>
    <row r="54" spans="2:6">
      <c r="B54" s="308" t="s">
        <v>42</v>
      </c>
      <c r="C54" s="309"/>
      <c r="D54" s="309"/>
      <c r="E54" s="310"/>
    </row>
    <row r="55" spans="2:6">
      <c r="B55" s="326" t="s">
        <v>239</v>
      </c>
      <c r="C55" s="327"/>
      <c r="D55" s="327"/>
      <c r="E55" s="328"/>
    </row>
    <row r="56" spans="2:6" ht="14.1" customHeight="1">
      <c r="B56" s="353" t="s">
        <v>156</v>
      </c>
      <c r="C56" s="354"/>
      <c r="D56" s="354"/>
      <c r="E56" s="355"/>
    </row>
    <row r="57" spans="2:6" ht="37.5" customHeight="1" thickBot="1">
      <c r="B57" s="382" t="s">
        <v>157</v>
      </c>
      <c r="C57" s="383"/>
      <c r="D57" s="383"/>
      <c r="E57" s="384"/>
    </row>
    <row r="58" spans="2:6" ht="37.5" customHeight="1" thickBot="1">
      <c r="B58" s="374" t="s">
        <v>240</v>
      </c>
      <c r="C58" s="375"/>
      <c r="D58" s="375"/>
      <c r="E58" s="376"/>
      <c r="F58" s="86"/>
    </row>
    <row r="59" spans="2:6" ht="15.6" customHeight="1" thickBot="1">
      <c r="B59" s="374" t="s">
        <v>241</v>
      </c>
      <c r="C59" s="375"/>
      <c r="D59" s="375"/>
      <c r="E59" s="376"/>
    </row>
    <row r="62" spans="2:6">
      <c r="B62" s="172"/>
    </row>
  </sheetData>
  <mergeCells count="11">
    <mergeCell ref="B54:E54"/>
    <mergeCell ref="B2:E2"/>
    <mergeCell ref="B3:B4"/>
    <mergeCell ref="C3:D3"/>
    <mergeCell ref="E3:E4"/>
    <mergeCell ref="C5:D5"/>
    <mergeCell ref="B55:E55"/>
    <mergeCell ref="B56:E56"/>
    <mergeCell ref="B57:E57"/>
    <mergeCell ref="B58:E58"/>
    <mergeCell ref="B59:E59"/>
  </mergeCell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630DC-5D08-4470-A789-BC1819A649E8}">
  <sheetPr>
    <tabColor rgb="FF00B050"/>
  </sheetPr>
  <dimension ref="B1:L54"/>
  <sheetViews>
    <sheetView zoomScaleNormal="100" workbookViewId="0">
      <selection activeCell="N5" sqref="N5"/>
    </sheetView>
  </sheetViews>
  <sheetFormatPr baseColWidth="10" defaultRowHeight="15"/>
  <cols>
    <col min="2" max="2" width="59" customWidth="1"/>
    <col min="3" max="8" width="10.7109375" customWidth="1"/>
    <col min="9" max="9" width="16.28515625" customWidth="1"/>
  </cols>
  <sheetData>
    <row r="1" spans="2:9" ht="15.75" thickBot="1"/>
    <row r="2" spans="2:9" ht="44.25" customHeight="1" thickBot="1">
      <c r="B2" s="296" t="s">
        <v>243</v>
      </c>
      <c r="C2" s="297"/>
      <c r="D2" s="297"/>
      <c r="E2" s="297"/>
      <c r="F2" s="297"/>
      <c r="G2" s="297"/>
      <c r="H2" s="297"/>
      <c r="I2" s="298"/>
    </row>
    <row r="3" spans="2:9" ht="35.25" customHeight="1" thickBot="1">
      <c r="B3" s="314" t="s">
        <v>0</v>
      </c>
      <c r="C3" s="368" t="s">
        <v>177</v>
      </c>
      <c r="D3" s="369"/>
      <c r="E3" s="369"/>
      <c r="F3" s="369"/>
      <c r="G3" s="369"/>
      <c r="H3" s="370"/>
      <c r="I3" s="337" t="s">
        <v>178</v>
      </c>
    </row>
    <row r="4" spans="2:9" ht="24" customHeight="1" thickBot="1">
      <c r="B4" s="315"/>
      <c r="C4" s="317" t="s">
        <v>51</v>
      </c>
      <c r="D4" s="318"/>
      <c r="E4" s="319"/>
      <c r="F4" s="317" t="s">
        <v>44</v>
      </c>
      <c r="G4" s="318"/>
      <c r="H4" s="319"/>
      <c r="I4" s="338"/>
    </row>
    <row r="5" spans="2:9" ht="48" customHeight="1" thickBot="1">
      <c r="B5" s="316"/>
      <c r="C5" s="173" t="s">
        <v>158</v>
      </c>
      <c r="D5" s="174" t="s">
        <v>159</v>
      </c>
      <c r="E5" s="160" t="s">
        <v>61</v>
      </c>
      <c r="F5" s="173" t="s">
        <v>160</v>
      </c>
      <c r="G5" s="174" t="s">
        <v>159</v>
      </c>
      <c r="H5" s="160" t="s">
        <v>61</v>
      </c>
      <c r="I5" s="339"/>
    </row>
    <row r="6" spans="2:9">
      <c r="B6" s="40" t="s">
        <v>24</v>
      </c>
      <c r="C6" s="88">
        <v>2</v>
      </c>
      <c r="D6" s="89">
        <v>98</v>
      </c>
      <c r="E6" s="90">
        <f>C6+D6</f>
        <v>100</v>
      </c>
      <c r="F6" s="38">
        <v>1</v>
      </c>
      <c r="G6" s="91">
        <v>99</v>
      </c>
      <c r="H6" s="92">
        <f>F6+G6</f>
        <v>100</v>
      </c>
      <c r="I6" s="38">
        <f>D6-G6</f>
        <v>-1</v>
      </c>
    </row>
    <row r="7" spans="2:9">
      <c r="B7" s="40" t="s">
        <v>12</v>
      </c>
      <c r="C7" s="88">
        <v>2</v>
      </c>
      <c r="D7" s="89">
        <v>98</v>
      </c>
      <c r="E7" s="90">
        <f t="shared" ref="E7:E41" si="0">C7+D7</f>
        <v>100</v>
      </c>
      <c r="F7" s="84">
        <v>1</v>
      </c>
      <c r="G7" s="91">
        <v>99</v>
      </c>
      <c r="H7" s="92">
        <f t="shared" ref="H7:H41" si="1">F7+G7</f>
        <v>100</v>
      </c>
      <c r="I7" s="38">
        <f t="shared" ref="I7:I41" si="2">D7-G7</f>
        <v>-1</v>
      </c>
    </row>
    <row r="8" spans="2:9">
      <c r="B8" s="40" t="s">
        <v>36</v>
      </c>
      <c r="C8" s="88">
        <v>2</v>
      </c>
      <c r="D8" s="89">
        <v>98</v>
      </c>
      <c r="E8" s="90">
        <f t="shared" si="0"/>
        <v>100</v>
      </c>
      <c r="F8" s="38">
        <v>1</v>
      </c>
      <c r="G8" s="91">
        <v>99</v>
      </c>
      <c r="H8" s="92">
        <f t="shared" si="1"/>
        <v>100</v>
      </c>
      <c r="I8" s="38">
        <f t="shared" si="2"/>
        <v>-1</v>
      </c>
    </row>
    <row r="9" spans="2:9">
      <c r="B9" s="40" t="s">
        <v>29</v>
      </c>
      <c r="C9" s="88">
        <v>3</v>
      </c>
      <c r="D9" s="89">
        <v>97</v>
      </c>
      <c r="E9" s="90">
        <f t="shared" si="0"/>
        <v>100</v>
      </c>
      <c r="F9" s="38">
        <v>1</v>
      </c>
      <c r="G9" s="91">
        <v>99</v>
      </c>
      <c r="H9" s="92">
        <f t="shared" si="1"/>
        <v>100</v>
      </c>
      <c r="I9" s="38">
        <f t="shared" si="2"/>
        <v>-2</v>
      </c>
    </row>
    <row r="10" spans="2:9">
      <c r="B10" s="40" t="s">
        <v>11</v>
      </c>
      <c r="C10" s="88">
        <v>4</v>
      </c>
      <c r="D10" s="89">
        <v>96</v>
      </c>
      <c r="E10" s="90">
        <f t="shared" si="0"/>
        <v>100</v>
      </c>
      <c r="F10" s="38">
        <v>1</v>
      </c>
      <c r="G10" s="91">
        <v>99</v>
      </c>
      <c r="H10" s="92">
        <f t="shared" si="1"/>
        <v>100</v>
      </c>
      <c r="I10" s="38">
        <f t="shared" si="2"/>
        <v>-3</v>
      </c>
    </row>
    <row r="11" spans="2:9">
      <c r="B11" s="40" t="s">
        <v>31</v>
      </c>
      <c r="C11" s="88">
        <v>4</v>
      </c>
      <c r="D11" s="89">
        <v>96</v>
      </c>
      <c r="E11" s="90">
        <f t="shared" si="0"/>
        <v>100</v>
      </c>
      <c r="F11" s="38">
        <v>1</v>
      </c>
      <c r="G11" s="91">
        <v>99</v>
      </c>
      <c r="H11" s="92">
        <f t="shared" si="1"/>
        <v>100</v>
      </c>
      <c r="I11" s="38">
        <f t="shared" si="2"/>
        <v>-3</v>
      </c>
    </row>
    <row r="12" spans="2:9">
      <c r="B12" s="40" t="s">
        <v>25</v>
      </c>
      <c r="C12" s="88">
        <v>4</v>
      </c>
      <c r="D12" s="89">
        <v>96</v>
      </c>
      <c r="E12" s="90">
        <f t="shared" si="0"/>
        <v>100</v>
      </c>
      <c r="F12" s="38">
        <v>3</v>
      </c>
      <c r="G12" s="91">
        <v>97</v>
      </c>
      <c r="H12" s="92">
        <f t="shared" si="1"/>
        <v>100</v>
      </c>
      <c r="I12" s="38">
        <f t="shared" si="2"/>
        <v>-1</v>
      </c>
    </row>
    <row r="13" spans="2:9">
      <c r="B13" s="40" t="s">
        <v>19</v>
      </c>
      <c r="C13" s="88">
        <v>5</v>
      </c>
      <c r="D13" s="89">
        <v>95</v>
      </c>
      <c r="E13" s="90">
        <f t="shared" si="0"/>
        <v>100</v>
      </c>
      <c r="F13" s="38">
        <v>1</v>
      </c>
      <c r="G13" s="91">
        <v>91</v>
      </c>
      <c r="H13" s="92">
        <f t="shared" si="1"/>
        <v>92</v>
      </c>
      <c r="I13" s="38">
        <f t="shared" si="2"/>
        <v>4</v>
      </c>
    </row>
    <row r="14" spans="2:9">
      <c r="B14" s="40" t="s">
        <v>5</v>
      </c>
      <c r="C14" s="88">
        <v>6</v>
      </c>
      <c r="D14" s="89">
        <v>94</v>
      </c>
      <c r="E14" s="90">
        <f t="shared" si="0"/>
        <v>100</v>
      </c>
      <c r="F14" s="38">
        <v>1</v>
      </c>
      <c r="G14" s="91">
        <v>99</v>
      </c>
      <c r="H14" s="92">
        <f t="shared" si="1"/>
        <v>100</v>
      </c>
      <c r="I14" s="38">
        <f t="shared" si="2"/>
        <v>-5</v>
      </c>
    </row>
    <row r="15" spans="2:9">
      <c r="B15" s="40" t="s">
        <v>10</v>
      </c>
      <c r="C15" s="88">
        <v>6</v>
      </c>
      <c r="D15" s="89">
        <v>94</v>
      </c>
      <c r="E15" s="90">
        <f t="shared" si="0"/>
        <v>100</v>
      </c>
      <c r="F15" s="38">
        <v>1</v>
      </c>
      <c r="G15" s="91">
        <v>99</v>
      </c>
      <c r="H15" s="92">
        <f t="shared" si="1"/>
        <v>100</v>
      </c>
      <c r="I15" s="38">
        <f t="shared" si="2"/>
        <v>-5</v>
      </c>
    </row>
    <row r="16" spans="2:9">
      <c r="B16" s="40" t="s">
        <v>21</v>
      </c>
      <c r="C16" s="88">
        <v>8</v>
      </c>
      <c r="D16" s="89">
        <v>92</v>
      </c>
      <c r="E16" s="90">
        <f t="shared" si="0"/>
        <v>100</v>
      </c>
      <c r="F16" s="38">
        <v>2</v>
      </c>
      <c r="G16" s="91">
        <v>98</v>
      </c>
      <c r="H16" s="92">
        <f t="shared" si="1"/>
        <v>100</v>
      </c>
      <c r="I16" s="38">
        <f t="shared" si="2"/>
        <v>-6</v>
      </c>
    </row>
    <row r="17" spans="2:9">
      <c r="B17" s="40" t="s">
        <v>9</v>
      </c>
      <c r="C17" s="88">
        <v>9</v>
      </c>
      <c r="D17" s="89">
        <v>91</v>
      </c>
      <c r="E17" s="90">
        <f t="shared" si="0"/>
        <v>100</v>
      </c>
      <c r="F17" s="38">
        <v>1</v>
      </c>
      <c r="G17" s="91">
        <v>99</v>
      </c>
      <c r="H17" s="92">
        <f t="shared" si="1"/>
        <v>100</v>
      </c>
      <c r="I17" s="38">
        <f t="shared" si="2"/>
        <v>-8</v>
      </c>
    </row>
    <row r="18" spans="2:9">
      <c r="B18" s="40" t="s">
        <v>20</v>
      </c>
      <c r="C18" s="88">
        <v>9</v>
      </c>
      <c r="D18" s="89">
        <v>91</v>
      </c>
      <c r="E18" s="90">
        <f t="shared" si="0"/>
        <v>100</v>
      </c>
      <c r="F18" s="38">
        <v>3</v>
      </c>
      <c r="G18" s="91">
        <v>97</v>
      </c>
      <c r="H18" s="92">
        <f t="shared" si="1"/>
        <v>100</v>
      </c>
      <c r="I18" s="38">
        <f t="shared" si="2"/>
        <v>-6</v>
      </c>
    </row>
    <row r="19" spans="2:9">
      <c r="B19" s="40" t="s">
        <v>13</v>
      </c>
      <c r="C19" s="88">
        <v>9</v>
      </c>
      <c r="D19" s="89">
        <v>91</v>
      </c>
      <c r="E19" s="90">
        <f t="shared" si="0"/>
        <v>100</v>
      </c>
      <c r="F19" s="38">
        <v>3</v>
      </c>
      <c r="G19" s="91">
        <v>97</v>
      </c>
      <c r="H19" s="92">
        <f t="shared" si="1"/>
        <v>100</v>
      </c>
      <c r="I19" s="38">
        <f t="shared" si="2"/>
        <v>-6</v>
      </c>
    </row>
    <row r="20" spans="2:9">
      <c r="B20" s="40" t="s">
        <v>27</v>
      </c>
      <c r="C20" s="88">
        <v>10</v>
      </c>
      <c r="D20" s="89">
        <v>90</v>
      </c>
      <c r="E20" s="90">
        <f t="shared" si="0"/>
        <v>100</v>
      </c>
      <c r="F20" s="38">
        <v>6</v>
      </c>
      <c r="G20" s="91">
        <v>94</v>
      </c>
      <c r="H20" s="92">
        <f t="shared" si="1"/>
        <v>100</v>
      </c>
      <c r="I20" s="38">
        <f t="shared" si="2"/>
        <v>-4</v>
      </c>
    </row>
    <row r="21" spans="2:9">
      <c r="B21" s="40" t="s">
        <v>26</v>
      </c>
      <c r="C21" s="88">
        <v>11</v>
      </c>
      <c r="D21" s="89">
        <v>89</v>
      </c>
      <c r="E21" s="90">
        <f t="shared" si="0"/>
        <v>100</v>
      </c>
      <c r="F21" s="38">
        <v>3</v>
      </c>
      <c r="G21" s="91">
        <v>97</v>
      </c>
      <c r="H21" s="92">
        <f t="shared" si="1"/>
        <v>100</v>
      </c>
      <c r="I21" s="38">
        <f t="shared" si="2"/>
        <v>-8</v>
      </c>
    </row>
    <row r="22" spans="2:9">
      <c r="B22" s="40" t="s">
        <v>7</v>
      </c>
      <c r="C22" s="88">
        <v>11</v>
      </c>
      <c r="D22" s="89">
        <v>89</v>
      </c>
      <c r="E22" s="90">
        <f t="shared" si="0"/>
        <v>100</v>
      </c>
      <c r="F22" s="84">
        <v>3</v>
      </c>
      <c r="G22" s="91">
        <v>97</v>
      </c>
      <c r="H22" s="92">
        <f t="shared" si="1"/>
        <v>100</v>
      </c>
      <c r="I22" s="38">
        <f t="shared" si="2"/>
        <v>-8</v>
      </c>
    </row>
    <row r="23" spans="2:9">
      <c r="B23" s="40" t="s">
        <v>37</v>
      </c>
      <c r="C23" s="88">
        <v>12</v>
      </c>
      <c r="D23" s="89">
        <v>88</v>
      </c>
      <c r="E23" s="90">
        <f>C23+D23</f>
        <v>100</v>
      </c>
      <c r="F23" s="38">
        <v>5</v>
      </c>
      <c r="G23" s="91">
        <v>95</v>
      </c>
      <c r="H23" s="92">
        <f>F23+G23</f>
        <v>100</v>
      </c>
      <c r="I23" s="38">
        <f>D23-G23</f>
        <v>-7</v>
      </c>
    </row>
    <row r="24" spans="2:9">
      <c r="B24" s="40" t="s">
        <v>8</v>
      </c>
      <c r="C24" s="88">
        <v>14</v>
      </c>
      <c r="D24" s="89">
        <v>86</v>
      </c>
      <c r="E24" s="90">
        <f t="shared" si="0"/>
        <v>100</v>
      </c>
      <c r="F24" s="84">
        <v>3</v>
      </c>
      <c r="G24" s="91">
        <v>97</v>
      </c>
      <c r="H24" s="92">
        <f t="shared" si="1"/>
        <v>100</v>
      </c>
      <c r="I24" s="38">
        <f t="shared" si="2"/>
        <v>-11</v>
      </c>
    </row>
    <row r="25" spans="2:9">
      <c r="B25" s="40" t="s">
        <v>35</v>
      </c>
      <c r="C25" s="88">
        <v>15</v>
      </c>
      <c r="D25" s="89">
        <v>85</v>
      </c>
      <c r="E25" s="90">
        <f t="shared" si="0"/>
        <v>100</v>
      </c>
      <c r="F25" s="38">
        <v>3</v>
      </c>
      <c r="G25" s="91">
        <v>97</v>
      </c>
      <c r="H25" s="92">
        <f t="shared" si="1"/>
        <v>100</v>
      </c>
      <c r="I25" s="38">
        <f t="shared" si="2"/>
        <v>-12</v>
      </c>
    </row>
    <row r="26" spans="2:9">
      <c r="B26" s="40" t="s">
        <v>16</v>
      </c>
      <c r="C26" s="88">
        <v>17</v>
      </c>
      <c r="D26" s="89">
        <v>83</v>
      </c>
      <c r="E26" s="90">
        <f t="shared" si="0"/>
        <v>100</v>
      </c>
      <c r="F26" s="38">
        <v>23</v>
      </c>
      <c r="G26" s="91">
        <v>77</v>
      </c>
      <c r="H26" s="92">
        <f t="shared" si="1"/>
        <v>100</v>
      </c>
      <c r="I26" s="38">
        <f t="shared" si="2"/>
        <v>6</v>
      </c>
    </row>
    <row r="27" spans="2:9">
      <c r="B27" s="40" t="s">
        <v>32</v>
      </c>
      <c r="C27" s="88">
        <v>18</v>
      </c>
      <c r="D27" s="89">
        <v>82</v>
      </c>
      <c r="E27" s="90">
        <f t="shared" si="0"/>
        <v>100</v>
      </c>
      <c r="F27" s="38">
        <v>9</v>
      </c>
      <c r="G27" s="91">
        <v>91</v>
      </c>
      <c r="H27" s="92">
        <f t="shared" si="1"/>
        <v>100</v>
      </c>
      <c r="I27" s="38">
        <f t="shared" si="2"/>
        <v>-9</v>
      </c>
    </row>
    <row r="28" spans="2:9">
      <c r="B28" s="40" t="s">
        <v>15</v>
      </c>
      <c r="C28" s="88">
        <v>18</v>
      </c>
      <c r="D28" s="89">
        <v>82</v>
      </c>
      <c r="E28" s="90">
        <f t="shared" si="0"/>
        <v>100</v>
      </c>
      <c r="F28" s="38">
        <v>16</v>
      </c>
      <c r="G28" s="91">
        <v>84</v>
      </c>
      <c r="H28" s="92">
        <f t="shared" si="1"/>
        <v>100</v>
      </c>
      <c r="I28" s="38">
        <f t="shared" si="2"/>
        <v>-2</v>
      </c>
    </row>
    <row r="29" spans="2:9">
      <c r="B29" s="40" t="s">
        <v>6</v>
      </c>
      <c r="C29" s="88">
        <v>19</v>
      </c>
      <c r="D29" s="89">
        <v>81</v>
      </c>
      <c r="E29" s="90">
        <f t="shared" si="0"/>
        <v>100</v>
      </c>
      <c r="F29" s="38">
        <v>4</v>
      </c>
      <c r="G29" s="91">
        <v>96</v>
      </c>
      <c r="H29" s="92">
        <f t="shared" si="1"/>
        <v>100</v>
      </c>
      <c r="I29" s="38">
        <f t="shared" si="2"/>
        <v>-15</v>
      </c>
    </row>
    <row r="30" spans="2:9">
      <c r="B30" s="40" t="s">
        <v>33</v>
      </c>
      <c r="C30" s="88">
        <v>20</v>
      </c>
      <c r="D30" s="89">
        <v>80</v>
      </c>
      <c r="E30" s="90">
        <f t="shared" si="0"/>
        <v>100</v>
      </c>
      <c r="F30" s="38">
        <v>7</v>
      </c>
      <c r="G30" s="91">
        <v>93</v>
      </c>
      <c r="H30" s="92">
        <f t="shared" si="1"/>
        <v>100</v>
      </c>
      <c r="I30" s="38">
        <f t="shared" si="2"/>
        <v>-13</v>
      </c>
    </row>
    <row r="31" spans="2:9">
      <c r="B31" s="40" t="s">
        <v>14</v>
      </c>
      <c r="C31" s="88">
        <v>21</v>
      </c>
      <c r="D31" s="89">
        <v>79</v>
      </c>
      <c r="E31" s="90">
        <f t="shared" si="0"/>
        <v>100</v>
      </c>
      <c r="F31" s="38">
        <v>6</v>
      </c>
      <c r="G31" s="91">
        <v>94</v>
      </c>
      <c r="H31" s="92">
        <f t="shared" si="1"/>
        <v>100</v>
      </c>
      <c r="I31" s="38">
        <f t="shared" si="2"/>
        <v>-15</v>
      </c>
    </row>
    <row r="32" spans="2:9">
      <c r="B32" s="40" t="s">
        <v>34</v>
      </c>
      <c r="C32" s="88">
        <v>23</v>
      </c>
      <c r="D32" s="89">
        <v>77</v>
      </c>
      <c r="E32" s="90">
        <f t="shared" si="0"/>
        <v>100</v>
      </c>
      <c r="F32" s="38">
        <v>7</v>
      </c>
      <c r="G32" s="91">
        <v>93</v>
      </c>
      <c r="H32" s="92">
        <f t="shared" si="1"/>
        <v>100</v>
      </c>
      <c r="I32" s="38">
        <f t="shared" si="2"/>
        <v>-16</v>
      </c>
    </row>
    <row r="33" spans="2:12">
      <c r="B33" s="183" t="s">
        <v>4</v>
      </c>
      <c r="C33" s="93">
        <v>24</v>
      </c>
      <c r="D33" s="89">
        <v>76</v>
      </c>
      <c r="E33" s="90">
        <f t="shared" si="0"/>
        <v>100</v>
      </c>
      <c r="F33" s="38">
        <v>7</v>
      </c>
      <c r="G33" s="91">
        <v>93</v>
      </c>
      <c r="H33" s="92">
        <f t="shared" si="1"/>
        <v>100</v>
      </c>
      <c r="I33" s="38">
        <f t="shared" si="2"/>
        <v>-17</v>
      </c>
    </row>
    <row r="34" spans="2:12">
      <c r="B34" s="40" t="s">
        <v>23</v>
      </c>
      <c r="C34" s="88">
        <v>26</v>
      </c>
      <c r="D34" s="89">
        <v>74</v>
      </c>
      <c r="E34" s="90">
        <f t="shared" si="0"/>
        <v>100</v>
      </c>
      <c r="F34" s="38">
        <v>19</v>
      </c>
      <c r="G34" s="91">
        <v>81</v>
      </c>
      <c r="H34" s="92">
        <f t="shared" si="1"/>
        <v>100</v>
      </c>
      <c r="I34" s="38">
        <f t="shared" si="2"/>
        <v>-7</v>
      </c>
      <c r="K34" s="70"/>
      <c r="L34" s="70"/>
    </row>
    <row r="35" spans="2:12">
      <c r="B35" s="40" t="s">
        <v>38</v>
      </c>
      <c r="C35" s="88">
        <v>26</v>
      </c>
      <c r="D35" s="89">
        <v>74</v>
      </c>
      <c r="E35" s="90">
        <f t="shared" si="0"/>
        <v>100</v>
      </c>
      <c r="F35" s="38">
        <v>14</v>
      </c>
      <c r="G35" s="91">
        <v>86</v>
      </c>
      <c r="H35" s="92">
        <f t="shared" si="1"/>
        <v>100</v>
      </c>
      <c r="I35" s="38">
        <f>D35-G35</f>
        <v>-12</v>
      </c>
      <c r="K35" s="70"/>
      <c r="L35" s="70"/>
    </row>
    <row r="36" spans="2:12">
      <c r="B36" s="183" t="s">
        <v>39</v>
      </c>
      <c r="C36" s="93">
        <v>34</v>
      </c>
      <c r="D36" s="89">
        <v>66</v>
      </c>
      <c r="E36" s="90">
        <f t="shared" si="0"/>
        <v>100</v>
      </c>
      <c r="F36" s="38">
        <v>11</v>
      </c>
      <c r="G36" s="91">
        <v>89</v>
      </c>
      <c r="H36" s="92">
        <f t="shared" si="1"/>
        <v>100</v>
      </c>
      <c r="I36" s="38">
        <f t="shared" si="2"/>
        <v>-23</v>
      </c>
    </row>
    <row r="37" spans="2:12">
      <c r="B37" s="40" t="s">
        <v>22</v>
      </c>
      <c r="C37" s="88">
        <v>40</v>
      </c>
      <c r="D37" s="89">
        <v>60</v>
      </c>
      <c r="E37" s="90">
        <f t="shared" si="0"/>
        <v>100</v>
      </c>
      <c r="F37" s="38">
        <v>18</v>
      </c>
      <c r="G37" s="91">
        <v>82</v>
      </c>
      <c r="H37" s="92">
        <f t="shared" si="1"/>
        <v>100</v>
      </c>
      <c r="I37" s="38">
        <f t="shared" si="2"/>
        <v>-22</v>
      </c>
    </row>
    <row r="38" spans="2:12">
      <c r="B38" s="259" t="s">
        <v>3</v>
      </c>
      <c r="C38" s="92">
        <v>44</v>
      </c>
      <c r="D38" s="95">
        <v>56</v>
      </c>
      <c r="E38" s="90">
        <f t="shared" si="0"/>
        <v>100</v>
      </c>
      <c r="F38" s="96">
        <v>25</v>
      </c>
      <c r="G38" s="97">
        <v>75</v>
      </c>
      <c r="H38" s="92">
        <f t="shared" si="1"/>
        <v>100</v>
      </c>
      <c r="I38" s="38">
        <f t="shared" si="2"/>
        <v>-19</v>
      </c>
    </row>
    <row r="39" spans="2:12">
      <c r="B39" s="185" t="s">
        <v>17</v>
      </c>
      <c r="C39" s="98">
        <v>47</v>
      </c>
      <c r="D39" s="89">
        <v>53</v>
      </c>
      <c r="E39" s="90">
        <f t="shared" si="0"/>
        <v>100</v>
      </c>
      <c r="F39" s="38">
        <v>31</v>
      </c>
      <c r="G39" s="97">
        <v>69</v>
      </c>
      <c r="H39" s="92">
        <f t="shared" si="1"/>
        <v>100</v>
      </c>
      <c r="I39" s="38">
        <f t="shared" si="2"/>
        <v>-16</v>
      </c>
    </row>
    <row r="40" spans="2:12" ht="15" customHeight="1" thickBot="1">
      <c r="B40" s="40" t="s">
        <v>18</v>
      </c>
      <c r="C40" s="88">
        <v>57</v>
      </c>
      <c r="D40" s="95">
        <v>43</v>
      </c>
      <c r="E40" s="99">
        <f t="shared" si="0"/>
        <v>100</v>
      </c>
      <c r="F40" s="237">
        <v>45</v>
      </c>
      <c r="G40" s="97">
        <v>55</v>
      </c>
      <c r="H40" s="232">
        <f t="shared" si="1"/>
        <v>100</v>
      </c>
      <c r="I40" s="96">
        <f t="shared" si="2"/>
        <v>-12</v>
      </c>
    </row>
    <row r="41" spans="2:12" ht="17.100000000000001" customHeight="1" thickBot="1">
      <c r="B41" s="7" t="s">
        <v>83</v>
      </c>
      <c r="C41" s="78">
        <v>15</v>
      </c>
      <c r="D41" s="101">
        <v>85</v>
      </c>
      <c r="E41" s="238">
        <f t="shared" si="0"/>
        <v>100</v>
      </c>
      <c r="F41" s="78">
        <v>7</v>
      </c>
      <c r="G41" s="101">
        <v>93</v>
      </c>
      <c r="H41" s="239">
        <f t="shared" si="1"/>
        <v>100</v>
      </c>
      <c r="I41" s="194">
        <f t="shared" si="2"/>
        <v>-8</v>
      </c>
    </row>
    <row r="42" spans="2:12" ht="15" customHeight="1">
      <c r="B42" s="308" t="s">
        <v>42</v>
      </c>
      <c r="C42" s="309"/>
      <c r="D42" s="309"/>
      <c r="E42" s="309"/>
      <c r="F42" s="309"/>
      <c r="G42" s="309"/>
      <c r="H42" s="309"/>
      <c r="I42" s="310"/>
    </row>
    <row r="43" spans="2:12" ht="48" customHeight="1">
      <c r="B43" s="353" t="s">
        <v>161</v>
      </c>
      <c r="C43" s="393"/>
      <c r="D43" s="393"/>
      <c r="E43" s="393"/>
      <c r="F43" s="393"/>
      <c r="G43" s="393"/>
      <c r="H43" s="393"/>
      <c r="I43" s="355"/>
    </row>
    <row r="44" spans="2:12" ht="15" customHeight="1" thickBot="1">
      <c r="B44" s="329" t="s">
        <v>74</v>
      </c>
      <c r="C44" s="330"/>
      <c r="D44" s="330"/>
      <c r="E44" s="330"/>
      <c r="F44" s="330"/>
      <c r="G44" s="330"/>
      <c r="H44" s="330"/>
      <c r="I44" s="331"/>
    </row>
    <row r="45" spans="2:12" ht="29.25" customHeight="1" thickBot="1">
      <c r="B45" s="293" t="s">
        <v>84</v>
      </c>
      <c r="C45" s="294"/>
      <c r="D45" s="294"/>
      <c r="E45" s="294"/>
      <c r="F45" s="294"/>
      <c r="G45" s="294"/>
      <c r="H45" s="294"/>
      <c r="I45" s="295"/>
    </row>
    <row r="46" spans="2:12" ht="24.75" customHeight="1" thickBot="1">
      <c r="B46" s="293" t="s">
        <v>179</v>
      </c>
      <c r="C46" s="294"/>
      <c r="D46" s="294"/>
      <c r="E46" s="294"/>
      <c r="F46" s="294"/>
      <c r="G46" s="294"/>
      <c r="H46" s="294"/>
      <c r="I46" s="295"/>
    </row>
    <row r="54" ht="38.25" customHeight="1"/>
  </sheetData>
  <mergeCells count="11">
    <mergeCell ref="B42:I42"/>
    <mergeCell ref="B43:I43"/>
    <mergeCell ref="B44:I44"/>
    <mergeCell ref="B45:I45"/>
    <mergeCell ref="B46:I46"/>
    <mergeCell ref="B2:I2"/>
    <mergeCell ref="B3:B5"/>
    <mergeCell ref="C3:H3"/>
    <mergeCell ref="I3:I5"/>
    <mergeCell ref="C4:E4"/>
    <mergeCell ref="F4:H4"/>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43E7C-5934-4DD1-82D5-0973F397598B}">
  <sheetPr>
    <tabColor rgb="FF00B050"/>
  </sheetPr>
  <dimension ref="B1:D46"/>
  <sheetViews>
    <sheetView tabSelected="1" zoomScaleNormal="100" workbookViewId="0">
      <selection activeCell="I11" sqref="I11"/>
    </sheetView>
  </sheetViews>
  <sheetFormatPr baseColWidth="10" defaultRowHeight="15"/>
  <cols>
    <col min="2" max="2" width="59.28515625" customWidth="1"/>
  </cols>
  <sheetData>
    <row r="1" spans="2:4" ht="15.75" thickBot="1"/>
    <row r="2" spans="2:4" ht="42" customHeight="1" thickBot="1">
      <c r="B2" s="296" t="s">
        <v>41</v>
      </c>
      <c r="C2" s="297"/>
      <c r="D2" s="298"/>
    </row>
    <row r="3" spans="2:4" ht="30" customHeight="1" thickBot="1">
      <c r="B3" s="6" t="s">
        <v>0</v>
      </c>
      <c r="C3" s="17" t="s">
        <v>1</v>
      </c>
      <c r="D3" s="5" t="s">
        <v>2</v>
      </c>
    </row>
    <row r="4" spans="2:4" ht="16.5" customHeight="1" thickBot="1">
      <c r="B4" s="305" t="s">
        <v>48</v>
      </c>
      <c r="C4" s="306"/>
      <c r="D4" s="307"/>
    </row>
    <row r="5" spans="2:4">
      <c r="B5" s="8" t="s">
        <v>26</v>
      </c>
      <c r="C5" s="18">
        <v>80</v>
      </c>
      <c r="D5" s="11">
        <v>20</v>
      </c>
    </row>
    <row r="6" spans="2:4">
      <c r="B6" s="9" t="s">
        <v>27</v>
      </c>
      <c r="C6" s="19">
        <v>76</v>
      </c>
      <c r="D6" s="2">
        <v>24</v>
      </c>
    </row>
    <row r="7" spans="2:4" ht="15.75" thickBot="1">
      <c r="B7" s="10" t="s">
        <v>25</v>
      </c>
      <c r="C7" s="20">
        <v>72</v>
      </c>
      <c r="D7" s="4">
        <v>28</v>
      </c>
    </row>
    <row r="8" spans="2:4" ht="18" thickBot="1">
      <c r="B8" s="302" t="s">
        <v>45</v>
      </c>
      <c r="C8" s="303"/>
      <c r="D8" s="304"/>
    </row>
    <row r="9" spans="2:4">
      <c r="B9" s="388" t="s">
        <v>20</v>
      </c>
      <c r="C9" s="389">
        <v>68</v>
      </c>
      <c r="D9" s="12">
        <v>32</v>
      </c>
    </row>
    <row r="10" spans="2:4">
      <c r="B10" s="34" t="s">
        <v>38</v>
      </c>
      <c r="C10" s="390">
        <v>66</v>
      </c>
      <c r="D10" s="1">
        <v>34</v>
      </c>
    </row>
    <row r="11" spans="2:4">
      <c r="B11" s="34" t="s">
        <v>17</v>
      </c>
      <c r="C11" s="390">
        <v>66</v>
      </c>
      <c r="D11" s="1">
        <v>34</v>
      </c>
    </row>
    <row r="12" spans="2:4">
      <c r="B12" s="34" t="s">
        <v>4</v>
      </c>
      <c r="C12" s="390">
        <v>56</v>
      </c>
      <c r="D12" s="1">
        <v>44</v>
      </c>
    </row>
    <row r="13" spans="2:4">
      <c r="B13" s="34" t="s">
        <v>31</v>
      </c>
      <c r="C13" s="390">
        <v>55</v>
      </c>
      <c r="D13" s="1">
        <v>45</v>
      </c>
    </row>
    <row r="14" spans="2:4">
      <c r="B14" s="34" t="s">
        <v>22</v>
      </c>
      <c r="C14" s="390">
        <v>54</v>
      </c>
      <c r="D14" s="1">
        <v>46</v>
      </c>
    </row>
    <row r="15" spans="2:4" ht="16.5" customHeight="1">
      <c r="B15" s="34" t="s">
        <v>24</v>
      </c>
      <c r="C15" s="390">
        <v>53</v>
      </c>
      <c r="D15" s="1">
        <v>47</v>
      </c>
    </row>
    <row r="16" spans="2:4">
      <c r="B16" s="34" t="s">
        <v>23</v>
      </c>
      <c r="C16" s="390">
        <v>51</v>
      </c>
      <c r="D16" s="1">
        <v>49</v>
      </c>
    </row>
    <row r="17" spans="2:4">
      <c r="B17" s="34" t="s">
        <v>18</v>
      </c>
      <c r="C17" s="390">
        <v>50</v>
      </c>
      <c r="D17" s="1">
        <v>50</v>
      </c>
    </row>
    <row r="18" spans="2:4">
      <c r="B18" s="42" t="s">
        <v>39</v>
      </c>
      <c r="C18" s="390">
        <v>49</v>
      </c>
      <c r="D18" s="1">
        <v>51</v>
      </c>
    </row>
    <row r="19" spans="2:4">
      <c r="B19" s="34" t="s">
        <v>29</v>
      </c>
      <c r="C19" s="390">
        <v>47</v>
      </c>
      <c r="D19" s="1">
        <v>53</v>
      </c>
    </row>
    <row r="20" spans="2:4">
      <c r="B20" s="34" t="s">
        <v>36</v>
      </c>
      <c r="C20" s="390">
        <v>46</v>
      </c>
      <c r="D20" s="1">
        <v>54</v>
      </c>
    </row>
    <row r="21" spans="2:4">
      <c r="B21" s="34" t="s">
        <v>21</v>
      </c>
      <c r="C21" s="390">
        <v>41</v>
      </c>
      <c r="D21" s="1">
        <v>59</v>
      </c>
    </row>
    <row r="22" spans="2:4">
      <c r="B22" s="34" t="s">
        <v>34</v>
      </c>
      <c r="C22" s="390">
        <v>39</v>
      </c>
      <c r="D22" s="1">
        <v>61</v>
      </c>
    </row>
    <row r="23" spans="2:4">
      <c r="B23" s="34" t="s">
        <v>3</v>
      </c>
      <c r="C23" s="390">
        <v>37</v>
      </c>
      <c r="D23" s="1">
        <v>63</v>
      </c>
    </row>
    <row r="24" spans="2:4">
      <c r="B24" s="34" t="s">
        <v>37</v>
      </c>
      <c r="C24" s="390">
        <v>37</v>
      </c>
      <c r="D24" s="1">
        <v>63</v>
      </c>
    </row>
    <row r="25" spans="2:4">
      <c r="B25" s="34" t="s">
        <v>16</v>
      </c>
      <c r="C25" s="390">
        <v>36</v>
      </c>
      <c r="D25" s="1">
        <v>64</v>
      </c>
    </row>
    <row r="26" spans="2:4">
      <c r="B26" s="34" t="s">
        <v>9</v>
      </c>
      <c r="C26" s="390">
        <v>30</v>
      </c>
      <c r="D26" s="1">
        <v>70</v>
      </c>
    </row>
    <row r="27" spans="2:4" ht="15.75" thickBot="1">
      <c r="B27" s="391" t="s">
        <v>5</v>
      </c>
      <c r="C27" s="392">
        <v>30</v>
      </c>
      <c r="D27" s="3">
        <v>70</v>
      </c>
    </row>
    <row r="28" spans="2:4" ht="18" thickBot="1">
      <c r="B28" s="302" t="s">
        <v>49</v>
      </c>
      <c r="C28" s="303"/>
      <c r="D28" s="304"/>
    </row>
    <row r="29" spans="2:4">
      <c r="B29" s="8" t="s">
        <v>6</v>
      </c>
      <c r="C29" s="18">
        <v>29</v>
      </c>
      <c r="D29" s="12">
        <v>71</v>
      </c>
    </row>
    <row r="30" spans="2:4">
      <c r="B30" s="13" t="s">
        <v>12</v>
      </c>
      <c r="C30" s="19">
        <v>27</v>
      </c>
      <c r="D30" s="1">
        <v>73</v>
      </c>
    </row>
    <row r="31" spans="2:4">
      <c r="B31" s="13" t="s">
        <v>19</v>
      </c>
      <c r="C31" s="19">
        <v>27</v>
      </c>
      <c r="D31" s="1">
        <v>73</v>
      </c>
    </row>
    <row r="32" spans="2:4">
      <c r="B32" s="13" t="s">
        <v>35</v>
      </c>
      <c r="C32" s="19">
        <v>25</v>
      </c>
      <c r="D32" s="1">
        <v>75</v>
      </c>
    </row>
    <row r="33" spans="2:4">
      <c r="B33" s="13" t="s">
        <v>7</v>
      </c>
      <c r="C33" s="19">
        <v>23</v>
      </c>
      <c r="D33" s="1">
        <v>77</v>
      </c>
    </row>
    <row r="34" spans="2:4">
      <c r="B34" s="13" t="s">
        <v>32</v>
      </c>
      <c r="C34" s="19">
        <v>22</v>
      </c>
      <c r="D34" s="1">
        <v>78</v>
      </c>
    </row>
    <row r="35" spans="2:4">
      <c r="B35" s="13" t="s">
        <v>33</v>
      </c>
      <c r="C35" s="19">
        <v>21</v>
      </c>
      <c r="D35" s="1">
        <v>79</v>
      </c>
    </row>
    <row r="36" spans="2:4">
      <c r="B36" s="13" t="s">
        <v>15</v>
      </c>
      <c r="C36" s="19">
        <v>21</v>
      </c>
      <c r="D36" s="1">
        <v>79</v>
      </c>
    </row>
    <row r="37" spans="2:4">
      <c r="B37" s="13" t="s">
        <v>11</v>
      </c>
      <c r="C37" s="19">
        <v>19</v>
      </c>
      <c r="D37" s="1">
        <v>81</v>
      </c>
    </row>
    <row r="38" spans="2:4">
      <c r="B38" s="15" t="s">
        <v>8</v>
      </c>
      <c r="C38" s="19">
        <v>19</v>
      </c>
      <c r="D38" s="1">
        <v>81</v>
      </c>
    </row>
    <row r="39" spans="2:4">
      <c r="B39" s="13" t="s">
        <v>10</v>
      </c>
      <c r="C39" s="19">
        <v>17</v>
      </c>
      <c r="D39" s="1">
        <v>83</v>
      </c>
    </row>
    <row r="40" spans="2:4">
      <c r="B40" s="13" t="s">
        <v>13</v>
      </c>
      <c r="C40" s="19">
        <v>17</v>
      </c>
      <c r="D40" s="1">
        <v>83</v>
      </c>
    </row>
    <row r="41" spans="2:4" ht="15.75" thickBot="1">
      <c r="B41" s="10" t="s">
        <v>28</v>
      </c>
      <c r="C41" s="20">
        <v>17</v>
      </c>
      <c r="D41" s="3">
        <v>83</v>
      </c>
    </row>
    <row r="42" spans="2:4" ht="17.100000000000001" customHeight="1" thickBot="1">
      <c r="B42" s="7" t="s">
        <v>40</v>
      </c>
      <c r="C42" s="21">
        <v>48</v>
      </c>
      <c r="D42" s="16">
        <v>52</v>
      </c>
    </row>
    <row r="43" spans="2:4">
      <c r="B43" s="308" t="s">
        <v>42</v>
      </c>
      <c r="C43" s="309"/>
      <c r="D43" s="310"/>
    </row>
    <row r="44" spans="2:4" ht="27" customHeight="1" thickBot="1">
      <c r="B44" s="311" t="s">
        <v>46</v>
      </c>
      <c r="C44" s="312"/>
      <c r="D44" s="313"/>
    </row>
    <row r="45" spans="2:4" ht="49.5" customHeight="1" thickBot="1">
      <c r="B45" s="299" t="s">
        <v>47</v>
      </c>
      <c r="C45" s="300"/>
      <c r="D45" s="301"/>
    </row>
    <row r="46" spans="2:4" ht="37.5" customHeight="1" thickBot="1">
      <c r="B46" s="293" t="s">
        <v>212</v>
      </c>
      <c r="C46" s="294"/>
      <c r="D46" s="295"/>
    </row>
  </sheetData>
  <sortState xmlns:xlrd2="http://schemas.microsoft.com/office/spreadsheetml/2017/richdata2" ref="B5:D41">
    <sortCondition descending="1" ref="C5:C41"/>
  </sortState>
  <mergeCells count="8">
    <mergeCell ref="B46:D46"/>
    <mergeCell ref="B2:D2"/>
    <mergeCell ref="B45:D45"/>
    <mergeCell ref="B8:D8"/>
    <mergeCell ref="B4:D4"/>
    <mergeCell ref="B43:D43"/>
    <mergeCell ref="B44:D44"/>
    <mergeCell ref="B28:D28"/>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8E94-7141-4A10-B624-D21B86DC6F43}">
  <sheetPr>
    <tabColor rgb="FF00B050"/>
  </sheetPr>
  <dimension ref="B1:J45"/>
  <sheetViews>
    <sheetView zoomScaleNormal="100" workbookViewId="0">
      <selection activeCell="B2" sqref="B2:J2"/>
    </sheetView>
  </sheetViews>
  <sheetFormatPr baseColWidth="10" defaultRowHeight="15"/>
  <cols>
    <col min="2" max="2" width="58.28515625" customWidth="1"/>
    <col min="3" max="6" width="8.7109375" customWidth="1"/>
    <col min="7" max="7" width="9.42578125" customWidth="1"/>
    <col min="8" max="11" width="8.7109375" customWidth="1"/>
    <col min="12" max="12" width="9.140625" customWidth="1"/>
    <col min="14" max="14" width="12.85546875" customWidth="1"/>
  </cols>
  <sheetData>
    <row r="1" spans="2:10" ht="15.75" thickBot="1"/>
    <row r="2" spans="2:10" ht="38.25" customHeight="1" thickBot="1">
      <c r="B2" s="296" t="s">
        <v>162</v>
      </c>
      <c r="C2" s="297"/>
      <c r="D2" s="297"/>
      <c r="E2" s="297"/>
      <c r="F2" s="297"/>
      <c r="G2" s="297"/>
      <c r="H2" s="297"/>
      <c r="I2" s="297"/>
      <c r="J2" s="298"/>
    </row>
    <row r="3" spans="2:10" ht="20.25" customHeight="1" thickBot="1">
      <c r="B3" s="314" t="s">
        <v>0</v>
      </c>
      <c r="C3" s="317" t="s">
        <v>50</v>
      </c>
      <c r="D3" s="318"/>
      <c r="E3" s="318"/>
      <c r="F3" s="318"/>
      <c r="G3" s="318"/>
      <c r="H3" s="318"/>
      <c r="I3" s="318"/>
      <c r="J3" s="319"/>
    </row>
    <row r="4" spans="2:10" ht="18.75" customHeight="1" thickBot="1">
      <c r="B4" s="315"/>
      <c r="C4" s="317" t="s">
        <v>51</v>
      </c>
      <c r="D4" s="318"/>
      <c r="E4" s="318"/>
      <c r="F4" s="319"/>
      <c r="G4" s="320" t="s">
        <v>44</v>
      </c>
      <c r="H4" s="321"/>
      <c r="I4" s="321"/>
      <c r="J4" s="319"/>
    </row>
    <row r="5" spans="2:10" ht="30.75" thickBot="1">
      <c r="B5" s="316"/>
      <c r="C5" s="23" t="s">
        <v>52</v>
      </c>
      <c r="D5" s="23" t="s">
        <v>53</v>
      </c>
      <c r="E5" s="24" t="s">
        <v>54</v>
      </c>
      <c r="F5" s="25" t="s">
        <v>55</v>
      </c>
      <c r="G5" s="26" t="s">
        <v>52</v>
      </c>
      <c r="H5" s="23" t="s">
        <v>53</v>
      </c>
      <c r="I5" s="24" t="s">
        <v>54</v>
      </c>
      <c r="J5" s="27" t="s">
        <v>55</v>
      </c>
    </row>
    <row r="6" spans="2:10">
      <c r="B6" s="28" t="s">
        <v>11</v>
      </c>
      <c r="C6" s="29">
        <v>10</v>
      </c>
      <c r="D6" s="30">
        <v>16</v>
      </c>
      <c r="E6" s="31">
        <v>74</v>
      </c>
      <c r="F6" s="32">
        <f t="shared" ref="F6:F23" si="0">SUM(C6:E6)</f>
        <v>100</v>
      </c>
      <c r="G6" s="33">
        <v>8</v>
      </c>
      <c r="H6" s="30">
        <v>14</v>
      </c>
      <c r="I6" s="31">
        <v>78</v>
      </c>
      <c r="J6" s="32">
        <f t="shared" ref="J6:J40" si="1">SUM(G6:I6)</f>
        <v>100</v>
      </c>
    </row>
    <row r="7" spans="2:10">
      <c r="B7" s="34" t="s">
        <v>29</v>
      </c>
      <c r="C7" s="35">
        <v>10</v>
      </c>
      <c r="D7" s="36">
        <v>19</v>
      </c>
      <c r="E7" s="37">
        <v>71</v>
      </c>
      <c r="F7" s="38">
        <f t="shared" si="0"/>
        <v>100</v>
      </c>
      <c r="G7" s="39">
        <v>7</v>
      </c>
      <c r="H7" s="36">
        <v>18</v>
      </c>
      <c r="I7" s="37">
        <v>75</v>
      </c>
      <c r="J7" s="38">
        <f t="shared" si="1"/>
        <v>100</v>
      </c>
    </row>
    <row r="8" spans="2:10">
      <c r="B8" s="34" t="s">
        <v>12</v>
      </c>
      <c r="C8" s="35">
        <v>16</v>
      </c>
      <c r="D8" s="36">
        <v>29</v>
      </c>
      <c r="E8" s="37">
        <v>55</v>
      </c>
      <c r="F8" s="38">
        <f t="shared" si="0"/>
        <v>100</v>
      </c>
      <c r="G8" s="39">
        <v>21</v>
      </c>
      <c r="H8" s="36">
        <v>26</v>
      </c>
      <c r="I8" s="37">
        <v>53</v>
      </c>
      <c r="J8" s="38">
        <f t="shared" si="1"/>
        <v>100</v>
      </c>
    </row>
    <row r="9" spans="2:10">
      <c r="B9" s="34" t="s">
        <v>5</v>
      </c>
      <c r="C9" s="35">
        <v>20</v>
      </c>
      <c r="D9" s="36">
        <v>29</v>
      </c>
      <c r="E9" s="37">
        <v>51</v>
      </c>
      <c r="F9" s="38">
        <f t="shared" si="0"/>
        <v>100</v>
      </c>
      <c r="G9" s="39">
        <v>13</v>
      </c>
      <c r="H9" s="36">
        <v>29</v>
      </c>
      <c r="I9" s="37">
        <v>58</v>
      </c>
      <c r="J9" s="38">
        <f t="shared" si="1"/>
        <v>100</v>
      </c>
    </row>
    <row r="10" spans="2:10">
      <c r="B10" s="34" t="s">
        <v>24</v>
      </c>
      <c r="C10" s="35">
        <v>20</v>
      </c>
      <c r="D10" s="36">
        <v>29</v>
      </c>
      <c r="E10" s="37">
        <v>51</v>
      </c>
      <c r="F10" s="38">
        <f t="shared" si="0"/>
        <v>100</v>
      </c>
      <c r="G10" s="39">
        <v>18</v>
      </c>
      <c r="H10" s="36">
        <v>28</v>
      </c>
      <c r="I10" s="37">
        <v>54</v>
      </c>
      <c r="J10" s="38">
        <f t="shared" si="1"/>
        <v>100</v>
      </c>
    </row>
    <row r="11" spans="2:10">
      <c r="B11" s="34" t="s">
        <v>9</v>
      </c>
      <c r="C11" s="35">
        <v>23</v>
      </c>
      <c r="D11" s="36">
        <v>27</v>
      </c>
      <c r="E11" s="37">
        <v>50</v>
      </c>
      <c r="F11" s="38">
        <f t="shared" si="0"/>
        <v>100</v>
      </c>
      <c r="G11" s="39">
        <v>21</v>
      </c>
      <c r="H11" s="36">
        <v>24</v>
      </c>
      <c r="I11" s="37">
        <v>55</v>
      </c>
      <c r="J11" s="38">
        <f t="shared" si="1"/>
        <v>100</v>
      </c>
    </row>
    <row r="12" spans="2:10">
      <c r="B12" s="34" t="s">
        <v>36</v>
      </c>
      <c r="C12" s="35">
        <v>24</v>
      </c>
      <c r="D12" s="36">
        <v>27</v>
      </c>
      <c r="E12" s="37">
        <v>49</v>
      </c>
      <c r="F12" s="38">
        <f t="shared" si="0"/>
        <v>100</v>
      </c>
      <c r="G12" s="39">
        <v>17</v>
      </c>
      <c r="H12" s="36">
        <v>26</v>
      </c>
      <c r="I12" s="37">
        <v>57</v>
      </c>
      <c r="J12" s="38">
        <f t="shared" si="1"/>
        <v>100</v>
      </c>
    </row>
    <row r="13" spans="2:10">
      <c r="B13" s="34" t="s">
        <v>10</v>
      </c>
      <c r="C13" s="35">
        <v>26</v>
      </c>
      <c r="D13" s="36">
        <v>26</v>
      </c>
      <c r="E13" s="37">
        <v>48</v>
      </c>
      <c r="F13" s="38">
        <f t="shared" si="0"/>
        <v>100</v>
      </c>
      <c r="G13" s="39">
        <v>26</v>
      </c>
      <c r="H13" s="36">
        <v>28</v>
      </c>
      <c r="I13" s="37">
        <v>46</v>
      </c>
      <c r="J13" s="38">
        <f t="shared" si="1"/>
        <v>100</v>
      </c>
    </row>
    <row r="14" spans="2:10">
      <c r="B14" s="34" t="s">
        <v>31</v>
      </c>
      <c r="C14" s="35">
        <v>32</v>
      </c>
      <c r="D14" s="36">
        <v>20</v>
      </c>
      <c r="E14" s="37">
        <v>48</v>
      </c>
      <c r="F14" s="38">
        <f t="shared" si="0"/>
        <v>100</v>
      </c>
      <c r="G14" s="39">
        <v>26</v>
      </c>
      <c r="H14" s="36">
        <v>19</v>
      </c>
      <c r="I14" s="37">
        <v>55</v>
      </c>
      <c r="J14" s="38">
        <f t="shared" si="1"/>
        <v>100</v>
      </c>
    </row>
    <row r="15" spans="2:10">
      <c r="B15" s="34" t="s">
        <v>26</v>
      </c>
      <c r="C15" s="35">
        <v>45</v>
      </c>
      <c r="D15" s="36">
        <v>13</v>
      </c>
      <c r="E15" s="37">
        <v>42</v>
      </c>
      <c r="F15" s="38">
        <f t="shared" si="0"/>
        <v>100</v>
      </c>
      <c r="G15" s="39">
        <v>25</v>
      </c>
      <c r="H15" s="36">
        <v>16</v>
      </c>
      <c r="I15" s="37">
        <v>59</v>
      </c>
      <c r="J15" s="38">
        <f t="shared" si="1"/>
        <v>100</v>
      </c>
    </row>
    <row r="16" spans="2:10">
      <c r="B16" s="34" t="s">
        <v>15</v>
      </c>
      <c r="C16" s="35">
        <v>36</v>
      </c>
      <c r="D16" s="36">
        <v>24</v>
      </c>
      <c r="E16" s="37">
        <v>40</v>
      </c>
      <c r="F16" s="38">
        <f t="shared" si="0"/>
        <v>100</v>
      </c>
      <c r="G16" s="39">
        <v>35</v>
      </c>
      <c r="H16" s="36">
        <v>26</v>
      </c>
      <c r="I16" s="37">
        <v>39</v>
      </c>
      <c r="J16" s="38">
        <f t="shared" si="1"/>
        <v>100</v>
      </c>
    </row>
    <row r="17" spans="2:10">
      <c r="B17" s="34" t="s">
        <v>19</v>
      </c>
      <c r="C17" s="35">
        <v>34</v>
      </c>
      <c r="D17" s="36">
        <v>28</v>
      </c>
      <c r="E17" s="37">
        <v>38</v>
      </c>
      <c r="F17" s="38">
        <f t="shared" si="0"/>
        <v>100</v>
      </c>
      <c r="G17" s="39">
        <v>34</v>
      </c>
      <c r="H17" s="36">
        <v>28</v>
      </c>
      <c r="I17" s="37">
        <v>38</v>
      </c>
      <c r="J17" s="38">
        <f t="shared" si="1"/>
        <v>100</v>
      </c>
    </row>
    <row r="18" spans="2:10">
      <c r="B18" s="34" t="s">
        <v>35</v>
      </c>
      <c r="C18" s="35">
        <v>23</v>
      </c>
      <c r="D18" s="36">
        <v>42</v>
      </c>
      <c r="E18" s="37">
        <v>35</v>
      </c>
      <c r="F18" s="38">
        <f t="shared" si="0"/>
        <v>100</v>
      </c>
      <c r="G18" s="39">
        <v>13</v>
      </c>
      <c r="H18" s="36">
        <v>39</v>
      </c>
      <c r="I18" s="37">
        <v>48</v>
      </c>
      <c r="J18" s="38">
        <f t="shared" si="1"/>
        <v>100</v>
      </c>
    </row>
    <row r="19" spans="2:10">
      <c r="B19" s="34" t="s">
        <v>6</v>
      </c>
      <c r="C19" s="35">
        <v>30</v>
      </c>
      <c r="D19" s="36">
        <v>36</v>
      </c>
      <c r="E19" s="37">
        <v>34</v>
      </c>
      <c r="F19" s="38">
        <f t="shared" si="0"/>
        <v>100</v>
      </c>
      <c r="G19" s="39">
        <v>18</v>
      </c>
      <c r="H19" s="36">
        <v>37</v>
      </c>
      <c r="I19" s="37">
        <v>45</v>
      </c>
      <c r="J19" s="38">
        <f t="shared" si="1"/>
        <v>100</v>
      </c>
    </row>
    <row r="20" spans="2:10">
      <c r="B20" s="40" t="s">
        <v>8</v>
      </c>
      <c r="C20" s="35">
        <v>37</v>
      </c>
      <c r="D20" s="36">
        <v>30</v>
      </c>
      <c r="E20" s="37">
        <v>33</v>
      </c>
      <c r="F20" s="38">
        <f t="shared" si="0"/>
        <v>100</v>
      </c>
      <c r="G20" s="39">
        <v>30</v>
      </c>
      <c r="H20" s="36">
        <v>32</v>
      </c>
      <c r="I20" s="37">
        <v>38</v>
      </c>
      <c r="J20" s="38">
        <f t="shared" si="1"/>
        <v>100</v>
      </c>
    </row>
    <row r="21" spans="2:10">
      <c r="B21" s="34" t="s">
        <v>7</v>
      </c>
      <c r="C21" s="35">
        <v>37</v>
      </c>
      <c r="D21" s="36">
        <v>30</v>
      </c>
      <c r="E21" s="37">
        <v>33</v>
      </c>
      <c r="F21" s="38">
        <f t="shared" si="0"/>
        <v>100</v>
      </c>
      <c r="G21" s="39">
        <v>35</v>
      </c>
      <c r="H21" s="36">
        <v>35</v>
      </c>
      <c r="I21" s="37">
        <v>30</v>
      </c>
      <c r="J21" s="38">
        <f t="shared" si="1"/>
        <v>100</v>
      </c>
    </row>
    <row r="22" spans="2:10">
      <c r="B22" s="34" t="s">
        <v>16</v>
      </c>
      <c r="C22" s="35">
        <v>39</v>
      </c>
      <c r="D22" s="36">
        <v>30</v>
      </c>
      <c r="E22" s="37">
        <v>31</v>
      </c>
      <c r="F22" s="38">
        <f t="shared" si="0"/>
        <v>100</v>
      </c>
      <c r="G22" s="39">
        <v>36</v>
      </c>
      <c r="H22" s="36">
        <v>33</v>
      </c>
      <c r="I22" s="37">
        <v>31</v>
      </c>
      <c r="J22" s="38">
        <f t="shared" si="1"/>
        <v>100</v>
      </c>
    </row>
    <row r="23" spans="2:10">
      <c r="B23" s="34" t="s">
        <v>23</v>
      </c>
      <c r="C23" s="35">
        <v>43</v>
      </c>
      <c r="D23" s="36">
        <v>31</v>
      </c>
      <c r="E23" s="37">
        <v>26</v>
      </c>
      <c r="F23" s="38">
        <f t="shared" si="0"/>
        <v>100</v>
      </c>
      <c r="G23" s="39">
        <v>40</v>
      </c>
      <c r="H23" s="36">
        <v>28</v>
      </c>
      <c r="I23" s="37">
        <v>32</v>
      </c>
      <c r="J23" s="38">
        <f t="shared" si="1"/>
        <v>100</v>
      </c>
    </row>
    <row r="24" spans="2:10">
      <c r="B24" s="34" t="s">
        <v>4</v>
      </c>
      <c r="C24" s="35">
        <v>43</v>
      </c>
      <c r="D24" s="36">
        <v>32</v>
      </c>
      <c r="E24" s="37">
        <v>25</v>
      </c>
      <c r="F24" s="38">
        <f t="shared" ref="F24:F40" si="2">SUM(C24:E24)</f>
        <v>100</v>
      </c>
      <c r="G24" s="39">
        <v>36</v>
      </c>
      <c r="H24" s="322">
        <v>64</v>
      </c>
      <c r="I24" s="323"/>
      <c r="J24" s="38">
        <f t="shared" si="1"/>
        <v>100</v>
      </c>
    </row>
    <row r="25" spans="2:10">
      <c r="B25" s="34" t="s">
        <v>37</v>
      </c>
      <c r="C25" s="35">
        <v>45</v>
      </c>
      <c r="D25" s="36">
        <v>30</v>
      </c>
      <c r="E25" s="37">
        <v>25</v>
      </c>
      <c r="F25" s="38">
        <f t="shared" si="2"/>
        <v>100</v>
      </c>
      <c r="G25" s="39">
        <v>43</v>
      </c>
      <c r="H25" s="36">
        <v>31</v>
      </c>
      <c r="I25" s="37">
        <v>26</v>
      </c>
      <c r="J25" s="38">
        <f t="shared" si="1"/>
        <v>100</v>
      </c>
    </row>
    <row r="26" spans="2:10">
      <c r="B26" s="34" t="s">
        <v>33</v>
      </c>
      <c r="C26" s="35">
        <v>49</v>
      </c>
      <c r="D26" s="36">
        <v>26</v>
      </c>
      <c r="E26" s="37">
        <v>25</v>
      </c>
      <c r="F26" s="38">
        <f t="shared" si="2"/>
        <v>100</v>
      </c>
      <c r="G26" s="39">
        <v>50</v>
      </c>
      <c r="H26" s="36">
        <v>25</v>
      </c>
      <c r="I26" s="37">
        <v>25</v>
      </c>
      <c r="J26" s="38">
        <f t="shared" si="1"/>
        <v>100</v>
      </c>
    </row>
    <row r="27" spans="2:10">
      <c r="B27" s="34" t="s">
        <v>34</v>
      </c>
      <c r="C27" s="35">
        <v>45</v>
      </c>
      <c r="D27" s="36">
        <v>33</v>
      </c>
      <c r="E27" s="37">
        <v>22</v>
      </c>
      <c r="F27" s="38">
        <f t="shared" si="2"/>
        <v>100</v>
      </c>
      <c r="G27" s="39">
        <v>39</v>
      </c>
      <c r="H27" s="36">
        <v>32</v>
      </c>
      <c r="I27" s="37">
        <v>29</v>
      </c>
      <c r="J27" s="38">
        <f t="shared" si="1"/>
        <v>100</v>
      </c>
    </row>
    <row r="28" spans="2:10">
      <c r="B28" s="41" t="s">
        <v>13</v>
      </c>
      <c r="C28" s="35">
        <v>54</v>
      </c>
      <c r="D28" s="322">
        <v>46</v>
      </c>
      <c r="E28" s="323"/>
      <c r="F28" s="38">
        <f t="shared" si="2"/>
        <v>100</v>
      </c>
      <c r="G28" s="39">
        <v>52</v>
      </c>
      <c r="H28" s="36">
        <v>30</v>
      </c>
      <c r="I28" s="37">
        <v>18</v>
      </c>
      <c r="J28" s="38">
        <f t="shared" si="1"/>
        <v>100</v>
      </c>
    </row>
    <row r="29" spans="2:10">
      <c r="B29" s="42" t="s">
        <v>39</v>
      </c>
      <c r="C29" s="35">
        <v>57</v>
      </c>
      <c r="D29" s="322">
        <v>43</v>
      </c>
      <c r="E29" s="323"/>
      <c r="F29" s="38">
        <f t="shared" si="2"/>
        <v>100</v>
      </c>
      <c r="G29" s="39">
        <v>32</v>
      </c>
      <c r="H29" s="36">
        <v>31</v>
      </c>
      <c r="I29" s="37">
        <v>37</v>
      </c>
      <c r="J29" s="38">
        <f t="shared" si="1"/>
        <v>100</v>
      </c>
    </row>
    <row r="30" spans="2:10">
      <c r="B30" s="34" t="s">
        <v>32</v>
      </c>
      <c r="C30" s="35">
        <v>62</v>
      </c>
      <c r="D30" s="36">
        <v>23</v>
      </c>
      <c r="E30" s="37">
        <v>15</v>
      </c>
      <c r="F30" s="38">
        <f t="shared" si="2"/>
        <v>100</v>
      </c>
      <c r="G30" s="39">
        <v>64</v>
      </c>
      <c r="H30" s="36">
        <v>21</v>
      </c>
      <c r="I30" s="37">
        <v>15</v>
      </c>
      <c r="J30" s="38">
        <f t="shared" si="1"/>
        <v>100</v>
      </c>
    </row>
    <row r="31" spans="2:10">
      <c r="B31" s="34" t="s">
        <v>22</v>
      </c>
      <c r="C31" s="35">
        <v>64</v>
      </c>
      <c r="D31" s="36">
        <v>22</v>
      </c>
      <c r="E31" s="37">
        <v>14</v>
      </c>
      <c r="F31" s="38">
        <f t="shared" si="2"/>
        <v>100</v>
      </c>
      <c r="G31" s="39">
        <v>67</v>
      </c>
      <c r="H31" s="36">
        <v>20</v>
      </c>
      <c r="I31" s="37">
        <v>13</v>
      </c>
      <c r="J31" s="38">
        <f t="shared" si="1"/>
        <v>100</v>
      </c>
    </row>
    <row r="32" spans="2:10">
      <c r="B32" s="43" t="s">
        <v>27</v>
      </c>
      <c r="C32" s="35">
        <v>50</v>
      </c>
      <c r="D32" s="36">
        <v>37</v>
      </c>
      <c r="E32" s="37">
        <v>13</v>
      </c>
      <c r="F32" s="38">
        <f t="shared" si="2"/>
        <v>100</v>
      </c>
      <c r="G32" s="39">
        <v>42</v>
      </c>
      <c r="H32" s="36">
        <v>40</v>
      </c>
      <c r="I32" s="37">
        <v>18</v>
      </c>
      <c r="J32" s="38">
        <f t="shared" si="1"/>
        <v>100</v>
      </c>
    </row>
    <row r="33" spans="2:10">
      <c r="B33" s="34" t="s">
        <v>25</v>
      </c>
      <c r="C33" s="35">
        <v>61</v>
      </c>
      <c r="D33" s="36">
        <v>26</v>
      </c>
      <c r="E33" s="37">
        <v>13</v>
      </c>
      <c r="F33" s="38">
        <f t="shared" si="2"/>
        <v>100</v>
      </c>
      <c r="G33" s="39">
        <v>36</v>
      </c>
      <c r="H33" s="36">
        <v>36</v>
      </c>
      <c r="I33" s="37">
        <v>28</v>
      </c>
      <c r="J33" s="38">
        <f t="shared" si="1"/>
        <v>100</v>
      </c>
    </row>
    <row r="34" spans="2:10">
      <c r="B34" s="34" t="s">
        <v>21</v>
      </c>
      <c r="C34" s="35">
        <v>66</v>
      </c>
      <c r="D34" s="36">
        <v>22</v>
      </c>
      <c r="E34" s="37">
        <v>12</v>
      </c>
      <c r="F34" s="38">
        <f t="shared" si="2"/>
        <v>100</v>
      </c>
      <c r="G34" s="39">
        <v>59</v>
      </c>
      <c r="H34" s="36">
        <v>24</v>
      </c>
      <c r="I34" s="37">
        <v>17</v>
      </c>
      <c r="J34" s="38">
        <f t="shared" si="1"/>
        <v>100</v>
      </c>
    </row>
    <row r="35" spans="2:10">
      <c r="B35" s="34" t="s">
        <v>38</v>
      </c>
      <c r="C35" s="35">
        <v>73</v>
      </c>
      <c r="D35" s="36">
        <v>17</v>
      </c>
      <c r="E35" s="37">
        <v>10</v>
      </c>
      <c r="F35" s="38">
        <f t="shared" si="2"/>
        <v>100</v>
      </c>
      <c r="G35" s="39">
        <v>57</v>
      </c>
      <c r="H35" s="36">
        <v>24</v>
      </c>
      <c r="I35" s="37">
        <v>19</v>
      </c>
      <c r="J35" s="38">
        <f t="shared" si="1"/>
        <v>100</v>
      </c>
    </row>
    <row r="36" spans="2:10">
      <c r="B36" s="34" t="s">
        <v>20</v>
      </c>
      <c r="C36" s="35">
        <v>78</v>
      </c>
      <c r="D36" s="36">
        <v>12</v>
      </c>
      <c r="E36" s="37">
        <v>10</v>
      </c>
      <c r="F36" s="38">
        <f t="shared" si="2"/>
        <v>100</v>
      </c>
      <c r="G36" s="39">
        <v>54</v>
      </c>
      <c r="H36" s="36">
        <v>22</v>
      </c>
      <c r="I36" s="37">
        <v>24</v>
      </c>
      <c r="J36" s="38">
        <f t="shared" si="1"/>
        <v>100</v>
      </c>
    </row>
    <row r="37" spans="2:10">
      <c r="B37" s="34" t="s">
        <v>14</v>
      </c>
      <c r="C37" s="35">
        <v>73</v>
      </c>
      <c r="D37" s="36">
        <v>18</v>
      </c>
      <c r="E37" s="37">
        <v>9</v>
      </c>
      <c r="F37" s="38">
        <f t="shared" si="2"/>
        <v>100</v>
      </c>
      <c r="G37" s="39">
        <v>72</v>
      </c>
      <c r="H37" s="36">
        <v>19</v>
      </c>
      <c r="I37" s="37">
        <v>9</v>
      </c>
      <c r="J37" s="38">
        <f t="shared" si="1"/>
        <v>100</v>
      </c>
    </row>
    <row r="38" spans="2:10">
      <c r="B38" s="34" t="s">
        <v>3</v>
      </c>
      <c r="C38" s="35">
        <v>78</v>
      </c>
      <c r="D38" s="36">
        <v>15</v>
      </c>
      <c r="E38" s="37">
        <v>7</v>
      </c>
      <c r="F38" s="38">
        <f t="shared" si="2"/>
        <v>100</v>
      </c>
      <c r="G38" s="39">
        <v>81</v>
      </c>
      <c r="H38" s="36">
        <v>14</v>
      </c>
      <c r="I38" s="37">
        <v>5</v>
      </c>
      <c r="J38" s="38">
        <f t="shared" si="1"/>
        <v>100</v>
      </c>
    </row>
    <row r="39" spans="2:10">
      <c r="B39" s="34" t="s">
        <v>17</v>
      </c>
      <c r="C39" s="35">
        <v>73</v>
      </c>
      <c r="D39" s="36">
        <v>23</v>
      </c>
      <c r="E39" s="37">
        <v>4</v>
      </c>
      <c r="F39" s="38">
        <f t="shared" si="2"/>
        <v>100</v>
      </c>
      <c r="G39" s="39">
        <v>65</v>
      </c>
      <c r="H39" s="36">
        <v>28</v>
      </c>
      <c r="I39" s="37">
        <v>7</v>
      </c>
      <c r="J39" s="38">
        <f t="shared" si="1"/>
        <v>100</v>
      </c>
    </row>
    <row r="40" spans="2:10" ht="15.75" thickBot="1">
      <c r="B40" s="34" t="s">
        <v>18</v>
      </c>
      <c r="C40" s="44">
        <v>87</v>
      </c>
      <c r="D40" s="45">
        <v>9</v>
      </c>
      <c r="E40" s="46">
        <v>4</v>
      </c>
      <c r="F40" s="47">
        <f t="shared" si="2"/>
        <v>100</v>
      </c>
      <c r="G40" s="48">
        <v>87</v>
      </c>
      <c r="H40" s="45">
        <v>9</v>
      </c>
      <c r="I40" s="46">
        <v>4</v>
      </c>
      <c r="J40" s="47">
        <f t="shared" si="1"/>
        <v>100</v>
      </c>
    </row>
    <row r="41" spans="2:10" ht="17.100000000000001" customHeight="1" thickBot="1">
      <c r="B41" s="49" t="s">
        <v>40</v>
      </c>
      <c r="C41" s="50">
        <v>49</v>
      </c>
      <c r="D41" s="324">
        <v>51</v>
      </c>
      <c r="E41" s="325"/>
      <c r="F41" s="50">
        <v>100</v>
      </c>
      <c r="G41" s="50">
        <v>38</v>
      </c>
      <c r="H41" s="324">
        <v>62</v>
      </c>
      <c r="I41" s="325"/>
      <c r="J41" s="50">
        <v>100</v>
      </c>
    </row>
    <row r="42" spans="2:10" ht="15" customHeight="1">
      <c r="B42" s="326" t="s">
        <v>42</v>
      </c>
      <c r="C42" s="309"/>
      <c r="D42" s="309"/>
      <c r="E42" s="309"/>
      <c r="F42" s="309"/>
      <c r="G42" s="309"/>
      <c r="H42" s="309"/>
      <c r="I42" s="309"/>
      <c r="J42" s="310"/>
    </row>
    <row r="43" spans="2:10" ht="15.75" thickBot="1">
      <c r="B43" s="311" t="s">
        <v>56</v>
      </c>
      <c r="C43" s="312"/>
      <c r="D43" s="312"/>
      <c r="E43" s="312"/>
      <c r="F43" s="312"/>
      <c r="G43" s="312"/>
      <c r="H43" s="312"/>
      <c r="I43" s="312"/>
      <c r="J43" s="313"/>
    </row>
    <row r="44" spans="2:10" ht="27" customHeight="1" thickBot="1">
      <c r="B44" s="293" t="s">
        <v>47</v>
      </c>
      <c r="C44" s="294"/>
      <c r="D44" s="294"/>
      <c r="E44" s="294"/>
      <c r="F44" s="294"/>
      <c r="G44" s="294"/>
      <c r="H44" s="294"/>
      <c r="I44" s="294"/>
      <c r="J44" s="295"/>
    </row>
    <row r="45" spans="2:10" ht="24" customHeight="1" thickBot="1">
      <c r="B45" s="293" t="s">
        <v>212</v>
      </c>
      <c r="C45" s="294"/>
      <c r="D45" s="294"/>
      <c r="E45" s="294"/>
      <c r="F45" s="294"/>
      <c r="G45" s="294"/>
      <c r="H45" s="294"/>
      <c r="I45" s="294"/>
      <c r="J45" s="295"/>
    </row>
  </sheetData>
  <mergeCells count="14">
    <mergeCell ref="B43:J43"/>
    <mergeCell ref="B44:J44"/>
    <mergeCell ref="B45:J45"/>
    <mergeCell ref="H24:I24"/>
    <mergeCell ref="D28:E28"/>
    <mergeCell ref="D29:E29"/>
    <mergeCell ref="D41:E41"/>
    <mergeCell ref="H41:I41"/>
    <mergeCell ref="B42:J42"/>
    <mergeCell ref="B2:J2"/>
    <mergeCell ref="B3:B5"/>
    <mergeCell ref="C3:J3"/>
    <mergeCell ref="C4:F4"/>
    <mergeCell ref="G4:J4"/>
  </mergeCell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84BFD-C35C-4892-98E4-DBA8BA188FB4}">
  <sheetPr>
    <tabColor rgb="FF00B050"/>
  </sheetPr>
  <dimension ref="B1:N45"/>
  <sheetViews>
    <sheetView zoomScaleNormal="100" workbookViewId="0">
      <selection activeCell="B2" sqref="B2:K2"/>
    </sheetView>
  </sheetViews>
  <sheetFormatPr baseColWidth="10" defaultRowHeight="15"/>
  <cols>
    <col min="1" max="1" width="14.85546875" customWidth="1"/>
    <col min="2" max="2" width="58.28515625" customWidth="1"/>
    <col min="3" max="5" width="10.28515625" customWidth="1"/>
    <col min="6" max="6" width="11.28515625" customWidth="1"/>
    <col min="7" max="9" width="10.28515625" customWidth="1"/>
    <col min="10" max="10" width="11.28515625" customWidth="1"/>
    <col min="11" max="11" width="15.140625" customWidth="1"/>
  </cols>
  <sheetData>
    <row r="1" spans="2:12" ht="15.75" thickBot="1"/>
    <row r="2" spans="2:12" ht="24" customHeight="1" thickBot="1">
      <c r="B2" s="296" t="s">
        <v>163</v>
      </c>
      <c r="C2" s="332"/>
      <c r="D2" s="332"/>
      <c r="E2" s="332"/>
      <c r="F2" s="332"/>
      <c r="G2" s="332"/>
      <c r="H2" s="332"/>
      <c r="I2" s="332"/>
      <c r="J2" s="332"/>
      <c r="K2" s="333"/>
    </row>
    <row r="3" spans="2:12" ht="26.25" customHeight="1" thickBot="1">
      <c r="B3" s="314" t="s">
        <v>0</v>
      </c>
      <c r="C3" s="334" t="s">
        <v>57</v>
      </c>
      <c r="D3" s="335"/>
      <c r="E3" s="335"/>
      <c r="F3" s="335"/>
      <c r="G3" s="335"/>
      <c r="H3" s="335"/>
      <c r="I3" s="335"/>
      <c r="J3" s="336"/>
      <c r="K3" s="337" t="s">
        <v>166</v>
      </c>
    </row>
    <row r="4" spans="2:12" ht="21.75" customHeight="1" thickBot="1">
      <c r="B4" s="315"/>
      <c r="C4" s="340" t="s">
        <v>51</v>
      </c>
      <c r="D4" s="340"/>
      <c r="E4" s="340"/>
      <c r="F4" s="341"/>
      <c r="G4" s="340" t="s">
        <v>44</v>
      </c>
      <c r="H4" s="340"/>
      <c r="I4" s="340"/>
      <c r="J4" s="341"/>
      <c r="K4" s="338"/>
    </row>
    <row r="5" spans="2:12" ht="37.5" customHeight="1" thickBot="1">
      <c r="B5" s="316"/>
      <c r="C5" s="53" t="s">
        <v>58</v>
      </c>
      <c r="D5" s="54" t="s">
        <v>59</v>
      </c>
      <c r="E5" s="175" t="s">
        <v>60</v>
      </c>
      <c r="F5" s="55" t="s">
        <v>61</v>
      </c>
      <c r="G5" s="53" t="s">
        <v>58</v>
      </c>
      <c r="H5" s="54" t="s">
        <v>59</v>
      </c>
      <c r="I5" s="175" t="s">
        <v>60</v>
      </c>
      <c r="J5" s="56" t="s">
        <v>61</v>
      </c>
      <c r="K5" s="339"/>
    </row>
    <row r="6" spans="2:12" ht="15" customHeight="1">
      <c r="B6" s="57" t="s">
        <v>4</v>
      </c>
      <c r="C6" s="58">
        <v>6</v>
      </c>
      <c r="D6" s="59">
        <v>64</v>
      </c>
      <c r="E6" s="176">
        <v>30</v>
      </c>
      <c r="F6" s="60">
        <f t="shared" ref="F6:F40" si="0">SUM(C6:E6)</f>
        <v>100</v>
      </c>
      <c r="G6" s="58">
        <v>8</v>
      </c>
      <c r="H6" s="59">
        <v>66</v>
      </c>
      <c r="I6" s="176">
        <v>26</v>
      </c>
      <c r="J6" s="61">
        <f t="shared" ref="J6:J41" si="1">SUM(G6:I6)</f>
        <v>100</v>
      </c>
      <c r="K6" s="61">
        <f t="shared" ref="K6:K41" si="2">E6-I6</f>
        <v>4</v>
      </c>
      <c r="L6" s="62"/>
    </row>
    <row r="7" spans="2:12" s="66" customFormat="1" ht="15" customHeight="1">
      <c r="B7" s="63" t="s">
        <v>16</v>
      </c>
      <c r="C7" s="35">
        <v>8</v>
      </c>
      <c r="D7" s="36">
        <v>62</v>
      </c>
      <c r="E7" s="118">
        <v>30</v>
      </c>
      <c r="F7" s="64">
        <f t="shared" si="0"/>
        <v>100</v>
      </c>
      <c r="G7" s="35">
        <v>14</v>
      </c>
      <c r="H7" s="36">
        <v>70</v>
      </c>
      <c r="I7" s="118">
        <v>16</v>
      </c>
      <c r="J7" s="65">
        <f t="shared" si="1"/>
        <v>100</v>
      </c>
      <c r="K7" s="65">
        <f t="shared" si="2"/>
        <v>14</v>
      </c>
    </row>
    <row r="8" spans="2:12" s="66" customFormat="1" ht="15" customHeight="1">
      <c r="B8" s="63" t="s">
        <v>22</v>
      </c>
      <c r="C8" s="35">
        <v>4</v>
      </c>
      <c r="D8" s="36">
        <v>66</v>
      </c>
      <c r="E8" s="118">
        <v>30</v>
      </c>
      <c r="F8" s="64">
        <f t="shared" si="0"/>
        <v>100</v>
      </c>
      <c r="G8" s="35">
        <v>10</v>
      </c>
      <c r="H8" s="36">
        <v>68</v>
      </c>
      <c r="I8" s="118">
        <v>22</v>
      </c>
      <c r="J8" s="65">
        <f t="shared" si="1"/>
        <v>100</v>
      </c>
      <c r="K8" s="65">
        <f t="shared" si="2"/>
        <v>8</v>
      </c>
    </row>
    <row r="9" spans="2:12" ht="15" customHeight="1">
      <c r="B9" s="63" t="s">
        <v>8</v>
      </c>
      <c r="C9" s="35">
        <v>7</v>
      </c>
      <c r="D9" s="36">
        <v>65</v>
      </c>
      <c r="E9" s="118">
        <v>28</v>
      </c>
      <c r="F9" s="64">
        <f t="shared" si="0"/>
        <v>100</v>
      </c>
      <c r="G9" s="35">
        <v>10</v>
      </c>
      <c r="H9" s="36">
        <v>65</v>
      </c>
      <c r="I9" s="118">
        <v>25</v>
      </c>
      <c r="J9" s="65">
        <f t="shared" si="1"/>
        <v>100</v>
      </c>
      <c r="K9" s="65">
        <f t="shared" si="2"/>
        <v>3</v>
      </c>
    </row>
    <row r="10" spans="2:12" ht="15" customHeight="1">
      <c r="B10" s="63" t="s">
        <v>24</v>
      </c>
      <c r="C10" s="35">
        <v>7</v>
      </c>
      <c r="D10" s="36">
        <v>65</v>
      </c>
      <c r="E10" s="118">
        <v>28</v>
      </c>
      <c r="F10" s="64">
        <f t="shared" si="0"/>
        <v>100</v>
      </c>
      <c r="G10" s="35">
        <v>7</v>
      </c>
      <c r="H10" s="36">
        <v>62</v>
      </c>
      <c r="I10" s="118">
        <v>31</v>
      </c>
      <c r="J10" s="65">
        <f t="shared" si="1"/>
        <v>100</v>
      </c>
      <c r="K10" s="65">
        <f t="shared" si="2"/>
        <v>-3</v>
      </c>
    </row>
    <row r="11" spans="2:12" ht="15" customHeight="1">
      <c r="B11" s="63" t="s">
        <v>6</v>
      </c>
      <c r="C11" s="35">
        <v>7</v>
      </c>
      <c r="D11" s="36">
        <v>66</v>
      </c>
      <c r="E11" s="118">
        <v>27</v>
      </c>
      <c r="F11" s="64">
        <f t="shared" si="0"/>
        <v>100</v>
      </c>
      <c r="G11" s="35">
        <v>9</v>
      </c>
      <c r="H11" s="36">
        <v>67</v>
      </c>
      <c r="I11" s="118">
        <v>24</v>
      </c>
      <c r="J11" s="65">
        <f t="shared" si="1"/>
        <v>100</v>
      </c>
      <c r="K11" s="65">
        <f t="shared" si="2"/>
        <v>3</v>
      </c>
    </row>
    <row r="12" spans="2:12" ht="15" customHeight="1">
      <c r="B12" s="63" t="s">
        <v>7</v>
      </c>
      <c r="C12" s="35">
        <v>9</v>
      </c>
      <c r="D12" s="36">
        <v>64</v>
      </c>
      <c r="E12" s="118">
        <v>27</v>
      </c>
      <c r="F12" s="64">
        <f t="shared" si="0"/>
        <v>100</v>
      </c>
      <c r="G12" s="35">
        <v>8</v>
      </c>
      <c r="H12" s="36">
        <v>65</v>
      </c>
      <c r="I12" s="118">
        <v>27</v>
      </c>
      <c r="J12" s="65">
        <f t="shared" si="1"/>
        <v>100</v>
      </c>
      <c r="K12" s="65">
        <f t="shared" si="2"/>
        <v>0</v>
      </c>
    </row>
    <row r="13" spans="2:12" ht="15" customHeight="1">
      <c r="B13" s="63" t="s">
        <v>15</v>
      </c>
      <c r="C13" s="35">
        <v>6</v>
      </c>
      <c r="D13" s="36">
        <v>67</v>
      </c>
      <c r="E13" s="118">
        <v>27</v>
      </c>
      <c r="F13" s="64">
        <f t="shared" si="0"/>
        <v>100</v>
      </c>
      <c r="G13" s="35">
        <v>5</v>
      </c>
      <c r="H13" s="36">
        <v>65</v>
      </c>
      <c r="I13" s="118">
        <v>30</v>
      </c>
      <c r="J13" s="65">
        <f t="shared" si="1"/>
        <v>100</v>
      </c>
      <c r="K13" s="65">
        <f t="shared" si="2"/>
        <v>-3</v>
      </c>
    </row>
    <row r="14" spans="2:12" ht="15" customHeight="1">
      <c r="B14" s="63" t="s">
        <v>34</v>
      </c>
      <c r="C14" s="35">
        <v>7</v>
      </c>
      <c r="D14" s="36">
        <v>66</v>
      </c>
      <c r="E14" s="118">
        <v>27</v>
      </c>
      <c r="F14" s="64">
        <f t="shared" si="0"/>
        <v>100</v>
      </c>
      <c r="G14" s="35">
        <v>7</v>
      </c>
      <c r="H14" s="36">
        <v>64</v>
      </c>
      <c r="I14" s="118">
        <v>29</v>
      </c>
      <c r="J14" s="65">
        <f t="shared" si="1"/>
        <v>100</v>
      </c>
      <c r="K14" s="65">
        <f t="shared" si="2"/>
        <v>-2</v>
      </c>
    </row>
    <row r="15" spans="2:12" ht="15" customHeight="1">
      <c r="B15" s="63" t="s">
        <v>9</v>
      </c>
      <c r="C15" s="35">
        <v>6</v>
      </c>
      <c r="D15" s="36">
        <v>68</v>
      </c>
      <c r="E15" s="118">
        <v>26</v>
      </c>
      <c r="F15" s="64">
        <f t="shared" si="0"/>
        <v>100</v>
      </c>
      <c r="G15" s="35">
        <v>8</v>
      </c>
      <c r="H15" s="36">
        <v>69</v>
      </c>
      <c r="I15" s="118">
        <v>23</v>
      </c>
      <c r="J15" s="65">
        <f t="shared" si="1"/>
        <v>100</v>
      </c>
      <c r="K15" s="65">
        <f t="shared" si="2"/>
        <v>3</v>
      </c>
    </row>
    <row r="16" spans="2:12" ht="15" customHeight="1">
      <c r="B16" s="63" t="s">
        <v>35</v>
      </c>
      <c r="C16" s="35">
        <v>8</v>
      </c>
      <c r="D16" s="36">
        <v>66</v>
      </c>
      <c r="E16" s="118">
        <v>26</v>
      </c>
      <c r="F16" s="64">
        <f t="shared" si="0"/>
        <v>100</v>
      </c>
      <c r="G16" s="35">
        <v>9</v>
      </c>
      <c r="H16" s="36">
        <v>65</v>
      </c>
      <c r="I16" s="118">
        <v>26</v>
      </c>
      <c r="J16" s="65">
        <f t="shared" si="1"/>
        <v>100</v>
      </c>
      <c r="K16" s="65">
        <f t="shared" si="2"/>
        <v>0</v>
      </c>
    </row>
    <row r="17" spans="2:11" ht="15" customHeight="1">
      <c r="B17" s="67" t="s">
        <v>39</v>
      </c>
      <c r="C17" s="68">
        <v>9</v>
      </c>
      <c r="D17" s="69">
        <v>65</v>
      </c>
      <c r="E17" s="121">
        <v>26</v>
      </c>
      <c r="F17" s="64">
        <f t="shared" si="0"/>
        <v>100</v>
      </c>
      <c r="G17" s="68">
        <v>10</v>
      </c>
      <c r="H17" s="69">
        <v>68</v>
      </c>
      <c r="I17" s="121">
        <v>22</v>
      </c>
      <c r="J17" s="65">
        <f t="shared" si="1"/>
        <v>100</v>
      </c>
      <c r="K17" s="65">
        <f t="shared" si="2"/>
        <v>4</v>
      </c>
    </row>
    <row r="18" spans="2:11" ht="15" customHeight="1">
      <c r="B18" s="63" t="s">
        <v>33</v>
      </c>
      <c r="C18" s="35">
        <v>12</v>
      </c>
      <c r="D18" s="36">
        <v>62</v>
      </c>
      <c r="E18" s="118">
        <v>26</v>
      </c>
      <c r="F18" s="64">
        <f t="shared" si="0"/>
        <v>100</v>
      </c>
      <c r="G18" s="35">
        <v>12</v>
      </c>
      <c r="H18" s="36">
        <v>64</v>
      </c>
      <c r="I18" s="118">
        <v>24</v>
      </c>
      <c r="J18" s="65">
        <f t="shared" si="1"/>
        <v>100</v>
      </c>
      <c r="K18" s="65">
        <f t="shared" si="2"/>
        <v>2</v>
      </c>
    </row>
    <row r="19" spans="2:11" ht="15" customHeight="1">
      <c r="B19" s="63" t="s">
        <v>14</v>
      </c>
      <c r="C19" s="35">
        <v>9</v>
      </c>
      <c r="D19" s="36">
        <v>65</v>
      </c>
      <c r="E19" s="118">
        <v>26</v>
      </c>
      <c r="F19" s="64">
        <f t="shared" si="0"/>
        <v>100</v>
      </c>
      <c r="G19" s="35">
        <v>16</v>
      </c>
      <c r="H19" s="36">
        <v>66</v>
      </c>
      <c r="I19" s="118">
        <v>18</v>
      </c>
      <c r="J19" s="65">
        <f t="shared" si="1"/>
        <v>100</v>
      </c>
      <c r="K19" s="65">
        <f t="shared" si="2"/>
        <v>8</v>
      </c>
    </row>
    <row r="20" spans="2:11" ht="15" customHeight="1">
      <c r="B20" s="63" t="s">
        <v>27</v>
      </c>
      <c r="C20" s="35">
        <v>9</v>
      </c>
      <c r="D20" s="36">
        <v>65</v>
      </c>
      <c r="E20" s="118">
        <v>26</v>
      </c>
      <c r="F20" s="64">
        <f t="shared" si="0"/>
        <v>100</v>
      </c>
      <c r="G20" s="35">
        <v>15</v>
      </c>
      <c r="H20" s="36">
        <v>64</v>
      </c>
      <c r="I20" s="118">
        <v>21</v>
      </c>
      <c r="J20" s="65">
        <f t="shared" si="1"/>
        <v>100</v>
      </c>
      <c r="K20" s="65">
        <f t="shared" si="2"/>
        <v>5</v>
      </c>
    </row>
    <row r="21" spans="2:11" ht="15" customHeight="1">
      <c r="B21" s="63" t="s">
        <v>13</v>
      </c>
      <c r="C21" s="35">
        <v>9</v>
      </c>
      <c r="D21" s="36">
        <v>67</v>
      </c>
      <c r="E21" s="118">
        <v>24</v>
      </c>
      <c r="F21" s="64">
        <f t="shared" si="0"/>
        <v>100</v>
      </c>
      <c r="G21" s="35">
        <v>11</v>
      </c>
      <c r="H21" s="36">
        <v>64</v>
      </c>
      <c r="I21" s="118">
        <v>25</v>
      </c>
      <c r="J21" s="65">
        <f t="shared" si="1"/>
        <v>100</v>
      </c>
      <c r="K21" s="65">
        <f t="shared" si="2"/>
        <v>-1</v>
      </c>
    </row>
    <row r="22" spans="2:11" ht="15" customHeight="1">
      <c r="B22" s="63" t="s">
        <v>25</v>
      </c>
      <c r="C22" s="35">
        <v>9</v>
      </c>
      <c r="D22" s="36">
        <v>67</v>
      </c>
      <c r="E22" s="118">
        <v>24</v>
      </c>
      <c r="F22" s="64">
        <f t="shared" si="0"/>
        <v>100</v>
      </c>
      <c r="G22" s="35">
        <v>11</v>
      </c>
      <c r="H22" s="36">
        <v>66</v>
      </c>
      <c r="I22" s="118">
        <v>23</v>
      </c>
      <c r="J22" s="65">
        <f t="shared" si="1"/>
        <v>100</v>
      </c>
      <c r="K22" s="65">
        <f t="shared" si="2"/>
        <v>1</v>
      </c>
    </row>
    <row r="23" spans="2:11" ht="15" customHeight="1">
      <c r="B23" s="63" t="s">
        <v>10</v>
      </c>
      <c r="C23" s="35">
        <v>9</v>
      </c>
      <c r="D23" s="36">
        <v>68</v>
      </c>
      <c r="E23" s="118">
        <v>23</v>
      </c>
      <c r="F23" s="64">
        <f t="shared" si="0"/>
        <v>100</v>
      </c>
      <c r="G23" s="35">
        <v>10</v>
      </c>
      <c r="H23" s="36">
        <v>66</v>
      </c>
      <c r="I23" s="118">
        <v>24</v>
      </c>
      <c r="J23" s="65">
        <f t="shared" si="1"/>
        <v>100</v>
      </c>
      <c r="K23" s="65">
        <f t="shared" si="2"/>
        <v>-1</v>
      </c>
    </row>
    <row r="24" spans="2:11" ht="15" customHeight="1">
      <c r="B24" s="63" t="s">
        <v>30</v>
      </c>
      <c r="C24" s="35">
        <v>8</v>
      </c>
      <c r="D24" s="36">
        <v>69</v>
      </c>
      <c r="E24" s="118">
        <v>23</v>
      </c>
      <c r="F24" s="64">
        <f t="shared" si="0"/>
        <v>100</v>
      </c>
      <c r="G24" s="35">
        <v>9</v>
      </c>
      <c r="H24" s="36">
        <v>68</v>
      </c>
      <c r="I24" s="118">
        <v>23</v>
      </c>
      <c r="J24" s="65">
        <f t="shared" si="1"/>
        <v>100</v>
      </c>
      <c r="K24" s="65">
        <f t="shared" si="2"/>
        <v>0</v>
      </c>
    </row>
    <row r="25" spans="2:11" ht="15" customHeight="1">
      <c r="B25" s="63" t="s">
        <v>3</v>
      </c>
      <c r="C25" s="35">
        <v>13</v>
      </c>
      <c r="D25" s="36">
        <v>64</v>
      </c>
      <c r="E25" s="118">
        <v>23</v>
      </c>
      <c r="F25" s="64">
        <f t="shared" si="0"/>
        <v>100</v>
      </c>
      <c r="G25" s="35">
        <v>17</v>
      </c>
      <c r="H25" s="36">
        <v>63</v>
      </c>
      <c r="I25" s="118">
        <v>20</v>
      </c>
      <c r="J25" s="65">
        <f t="shared" si="1"/>
        <v>100</v>
      </c>
      <c r="K25" s="65">
        <f t="shared" si="2"/>
        <v>3</v>
      </c>
    </row>
    <row r="26" spans="2:11" ht="15" customHeight="1">
      <c r="B26" s="63" t="s">
        <v>38</v>
      </c>
      <c r="C26" s="35">
        <v>11</v>
      </c>
      <c r="D26" s="36">
        <v>66</v>
      </c>
      <c r="E26" s="118">
        <v>23</v>
      </c>
      <c r="F26" s="64">
        <f t="shared" si="0"/>
        <v>100</v>
      </c>
      <c r="G26" s="35">
        <v>18</v>
      </c>
      <c r="H26" s="36">
        <v>67</v>
      </c>
      <c r="I26" s="118">
        <v>15</v>
      </c>
      <c r="J26" s="65">
        <f t="shared" si="1"/>
        <v>100</v>
      </c>
      <c r="K26" s="65">
        <f t="shared" si="2"/>
        <v>8</v>
      </c>
    </row>
    <row r="27" spans="2:11" ht="15" customHeight="1">
      <c r="B27" s="63" t="s">
        <v>5</v>
      </c>
      <c r="C27" s="35">
        <v>8</v>
      </c>
      <c r="D27" s="36">
        <v>70</v>
      </c>
      <c r="E27" s="118">
        <v>22</v>
      </c>
      <c r="F27" s="64">
        <f t="shared" si="0"/>
        <v>100</v>
      </c>
      <c r="G27" s="35">
        <v>8</v>
      </c>
      <c r="H27" s="36">
        <v>65</v>
      </c>
      <c r="I27" s="118">
        <v>27</v>
      </c>
      <c r="J27" s="65">
        <f t="shared" si="1"/>
        <v>100</v>
      </c>
      <c r="K27" s="65">
        <f t="shared" si="2"/>
        <v>-5</v>
      </c>
    </row>
    <row r="28" spans="2:11" ht="15" customHeight="1">
      <c r="B28" s="63" t="s">
        <v>37</v>
      </c>
      <c r="C28" s="35">
        <v>8</v>
      </c>
      <c r="D28" s="36">
        <v>70</v>
      </c>
      <c r="E28" s="118">
        <v>22</v>
      </c>
      <c r="F28" s="64">
        <f t="shared" si="0"/>
        <v>100</v>
      </c>
      <c r="G28" s="35">
        <v>8</v>
      </c>
      <c r="H28" s="36">
        <v>69</v>
      </c>
      <c r="I28" s="118">
        <v>23</v>
      </c>
      <c r="J28" s="65">
        <f t="shared" si="1"/>
        <v>100</v>
      </c>
      <c r="K28" s="65">
        <f t="shared" si="2"/>
        <v>-1</v>
      </c>
    </row>
    <row r="29" spans="2:11" ht="15" customHeight="1">
      <c r="B29" s="63" t="s">
        <v>18</v>
      </c>
      <c r="C29" s="35">
        <v>10</v>
      </c>
      <c r="D29" s="36">
        <v>68</v>
      </c>
      <c r="E29" s="118">
        <v>22</v>
      </c>
      <c r="F29" s="64">
        <f t="shared" si="0"/>
        <v>100</v>
      </c>
      <c r="G29" s="35">
        <v>13</v>
      </c>
      <c r="H29" s="36">
        <v>73</v>
      </c>
      <c r="I29" s="118">
        <v>14</v>
      </c>
      <c r="J29" s="65">
        <f t="shared" si="1"/>
        <v>100</v>
      </c>
      <c r="K29" s="65">
        <f t="shared" si="2"/>
        <v>8</v>
      </c>
    </row>
    <row r="30" spans="2:11" ht="15" customHeight="1">
      <c r="B30" s="63" t="s">
        <v>12</v>
      </c>
      <c r="C30" s="35">
        <v>9</v>
      </c>
      <c r="D30" s="36">
        <v>70</v>
      </c>
      <c r="E30" s="118">
        <v>21</v>
      </c>
      <c r="F30" s="64">
        <f t="shared" si="0"/>
        <v>100</v>
      </c>
      <c r="G30" s="35">
        <v>10</v>
      </c>
      <c r="H30" s="36">
        <v>62</v>
      </c>
      <c r="I30" s="118">
        <v>28</v>
      </c>
      <c r="J30" s="65">
        <f t="shared" si="1"/>
        <v>100</v>
      </c>
      <c r="K30" s="65">
        <f t="shared" si="2"/>
        <v>-7</v>
      </c>
    </row>
    <row r="31" spans="2:11" ht="15" customHeight="1">
      <c r="B31" s="63" t="s">
        <v>32</v>
      </c>
      <c r="C31" s="35">
        <v>14</v>
      </c>
      <c r="D31" s="36">
        <v>66</v>
      </c>
      <c r="E31" s="118">
        <v>20</v>
      </c>
      <c r="F31" s="64">
        <f t="shared" si="0"/>
        <v>100</v>
      </c>
      <c r="G31" s="35">
        <v>20</v>
      </c>
      <c r="H31" s="36">
        <v>63</v>
      </c>
      <c r="I31" s="118">
        <v>17</v>
      </c>
      <c r="J31" s="65">
        <f t="shared" si="1"/>
        <v>100</v>
      </c>
      <c r="K31" s="65">
        <f t="shared" si="2"/>
        <v>3</v>
      </c>
    </row>
    <row r="32" spans="2:11" ht="15" customHeight="1">
      <c r="B32" s="63" t="s">
        <v>26</v>
      </c>
      <c r="C32" s="35">
        <v>13</v>
      </c>
      <c r="D32" s="36">
        <v>67</v>
      </c>
      <c r="E32" s="118">
        <v>20</v>
      </c>
      <c r="F32" s="64">
        <f t="shared" si="0"/>
        <v>100</v>
      </c>
      <c r="G32" s="35">
        <v>10</v>
      </c>
      <c r="H32" s="36">
        <v>68</v>
      </c>
      <c r="I32" s="118">
        <v>22</v>
      </c>
      <c r="J32" s="65">
        <f t="shared" si="1"/>
        <v>100</v>
      </c>
      <c r="K32" s="65">
        <f t="shared" si="2"/>
        <v>-2</v>
      </c>
    </row>
    <row r="33" spans="2:14" ht="15" customHeight="1">
      <c r="B33" s="63" t="s">
        <v>11</v>
      </c>
      <c r="C33" s="35">
        <v>9</v>
      </c>
      <c r="D33" s="36">
        <v>72</v>
      </c>
      <c r="E33" s="118">
        <v>19</v>
      </c>
      <c r="F33" s="64">
        <f t="shared" si="0"/>
        <v>100</v>
      </c>
      <c r="G33" s="35">
        <v>7</v>
      </c>
      <c r="H33" s="36">
        <v>68</v>
      </c>
      <c r="I33" s="118">
        <v>25</v>
      </c>
      <c r="J33" s="65">
        <f t="shared" si="1"/>
        <v>100</v>
      </c>
      <c r="K33" s="65">
        <f t="shared" si="2"/>
        <v>-6</v>
      </c>
    </row>
    <row r="34" spans="2:14" ht="15" customHeight="1">
      <c r="B34" s="43" t="s">
        <v>29</v>
      </c>
      <c r="C34" s="35">
        <v>7</v>
      </c>
      <c r="D34" s="36">
        <v>74</v>
      </c>
      <c r="E34" s="118">
        <v>19</v>
      </c>
      <c r="F34" s="64">
        <f t="shared" si="0"/>
        <v>100</v>
      </c>
      <c r="G34" s="35">
        <v>7</v>
      </c>
      <c r="H34" s="36">
        <v>73</v>
      </c>
      <c r="I34" s="118">
        <v>20</v>
      </c>
      <c r="J34" s="65">
        <f t="shared" si="1"/>
        <v>100</v>
      </c>
      <c r="K34" s="65">
        <f t="shared" si="2"/>
        <v>-1</v>
      </c>
    </row>
    <row r="35" spans="2:14" ht="15" customHeight="1">
      <c r="B35" s="63" t="s">
        <v>17</v>
      </c>
      <c r="C35" s="35">
        <v>14</v>
      </c>
      <c r="D35" s="36">
        <v>67</v>
      </c>
      <c r="E35" s="118">
        <v>19</v>
      </c>
      <c r="F35" s="64">
        <f t="shared" si="0"/>
        <v>100</v>
      </c>
      <c r="G35" s="35">
        <v>18</v>
      </c>
      <c r="H35" s="36">
        <v>65</v>
      </c>
      <c r="I35" s="118">
        <v>17</v>
      </c>
      <c r="J35" s="65">
        <f t="shared" si="1"/>
        <v>100</v>
      </c>
      <c r="K35" s="65">
        <f t="shared" si="2"/>
        <v>2</v>
      </c>
    </row>
    <row r="36" spans="2:14" ht="15" customHeight="1">
      <c r="B36" s="63" t="s">
        <v>21</v>
      </c>
      <c r="C36" s="35">
        <v>7</v>
      </c>
      <c r="D36" s="36">
        <v>75</v>
      </c>
      <c r="E36" s="118">
        <v>18</v>
      </c>
      <c r="F36" s="64">
        <f t="shared" si="0"/>
        <v>100</v>
      </c>
      <c r="G36" s="35">
        <v>6</v>
      </c>
      <c r="H36" s="36">
        <v>75</v>
      </c>
      <c r="I36" s="118">
        <v>19</v>
      </c>
      <c r="J36" s="65">
        <f t="shared" si="1"/>
        <v>100</v>
      </c>
      <c r="K36" s="65">
        <f t="shared" si="2"/>
        <v>-1</v>
      </c>
      <c r="M36" s="70"/>
      <c r="N36" s="70"/>
    </row>
    <row r="37" spans="2:14" ht="15" customHeight="1">
      <c r="B37" s="63" t="s">
        <v>23</v>
      </c>
      <c r="C37" s="35">
        <v>9</v>
      </c>
      <c r="D37" s="36">
        <v>73</v>
      </c>
      <c r="E37" s="118">
        <v>18</v>
      </c>
      <c r="F37" s="64">
        <f t="shared" si="0"/>
        <v>100</v>
      </c>
      <c r="G37" s="35">
        <v>11</v>
      </c>
      <c r="H37" s="36">
        <v>73</v>
      </c>
      <c r="I37" s="118">
        <v>16</v>
      </c>
      <c r="J37" s="65">
        <f t="shared" si="1"/>
        <v>100</v>
      </c>
      <c r="K37" s="65">
        <f t="shared" si="2"/>
        <v>2</v>
      </c>
      <c r="M37" s="70"/>
      <c r="N37" s="70"/>
    </row>
    <row r="38" spans="2:14" ht="15" customHeight="1">
      <c r="B38" s="63" t="s">
        <v>20</v>
      </c>
      <c r="C38" s="35">
        <v>10</v>
      </c>
      <c r="D38" s="36">
        <v>72</v>
      </c>
      <c r="E38" s="118">
        <v>18</v>
      </c>
      <c r="F38" s="64">
        <f t="shared" si="0"/>
        <v>100</v>
      </c>
      <c r="G38" s="35">
        <v>9</v>
      </c>
      <c r="H38" s="36">
        <v>74</v>
      </c>
      <c r="I38" s="118">
        <v>17</v>
      </c>
      <c r="J38" s="65">
        <f t="shared" si="1"/>
        <v>100</v>
      </c>
      <c r="K38" s="65">
        <f t="shared" si="2"/>
        <v>1</v>
      </c>
      <c r="M38" s="70"/>
      <c r="N38" s="70"/>
    </row>
    <row r="39" spans="2:14" ht="15" customHeight="1">
      <c r="B39" s="63" t="s">
        <v>36</v>
      </c>
      <c r="C39" s="35">
        <v>6</v>
      </c>
      <c r="D39" s="36">
        <v>78</v>
      </c>
      <c r="E39" s="118">
        <v>16</v>
      </c>
      <c r="F39" s="64">
        <f t="shared" si="0"/>
        <v>100</v>
      </c>
      <c r="G39" s="35">
        <v>6</v>
      </c>
      <c r="H39" s="36">
        <v>77</v>
      </c>
      <c r="I39" s="118">
        <v>17</v>
      </c>
      <c r="J39" s="65">
        <f t="shared" si="1"/>
        <v>100</v>
      </c>
      <c r="K39" s="65">
        <f t="shared" si="2"/>
        <v>-1</v>
      </c>
    </row>
    <row r="40" spans="2:14" ht="15" customHeight="1" thickBot="1">
      <c r="B40" s="71" t="s">
        <v>19</v>
      </c>
      <c r="C40" s="44">
        <v>7</v>
      </c>
      <c r="D40" s="45">
        <v>79</v>
      </c>
      <c r="E40" s="126">
        <v>14</v>
      </c>
      <c r="F40" s="72">
        <f t="shared" si="0"/>
        <v>100</v>
      </c>
      <c r="G40" s="44">
        <v>8</v>
      </c>
      <c r="H40" s="45">
        <v>77</v>
      </c>
      <c r="I40" s="126">
        <v>15</v>
      </c>
      <c r="J40" s="73">
        <f t="shared" si="1"/>
        <v>100</v>
      </c>
      <c r="K40" s="73">
        <f t="shared" si="2"/>
        <v>-1</v>
      </c>
    </row>
    <row r="41" spans="2:14" ht="17.100000000000001" customHeight="1" thickBot="1">
      <c r="B41" s="74" t="s">
        <v>40</v>
      </c>
      <c r="C41" s="75">
        <v>10</v>
      </c>
      <c r="D41" s="76">
        <v>67</v>
      </c>
      <c r="E41" s="177">
        <v>23</v>
      </c>
      <c r="F41" s="77">
        <f t="shared" ref="F41" si="3">SUM(C41:E41)</f>
        <v>100</v>
      </c>
      <c r="G41" s="75">
        <v>11</v>
      </c>
      <c r="H41" s="76">
        <v>67</v>
      </c>
      <c r="I41" s="177">
        <v>22</v>
      </c>
      <c r="J41" s="77">
        <f t="shared" si="1"/>
        <v>100</v>
      </c>
      <c r="K41" s="78">
        <f t="shared" si="2"/>
        <v>1</v>
      </c>
    </row>
    <row r="42" spans="2:14" ht="15" customHeight="1">
      <c r="B42" s="326" t="s">
        <v>42</v>
      </c>
      <c r="C42" s="327"/>
      <c r="D42" s="327"/>
      <c r="E42" s="327"/>
      <c r="F42" s="327"/>
      <c r="G42" s="327"/>
      <c r="H42" s="327"/>
      <c r="I42" s="327"/>
      <c r="J42" s="327"/>
      <c r="K42" s="328"/>
    </row>
    <row r="43" spans="2:14" ht="15" customHeight="1" thickBot="1">
      <c r="B43" s="329" t="s">
        <v>62</v>
      </c>
      <c r="C43" s="330"/>
      <c r="D43" s="330"/>
      <c r="E43" s="330"/>
      <c r="F43" s="330"/>
      <c r="G43" s="330"/>
      <c r="H43" s="330"/>
      <c r="I43" s="330"/>
      <c r="J43" s="330"/>
      <c r="K43" s="331"/>
    </row>
    <row r="44" spans="2:14" ht="28.5" customHeight="1" thickBot="1">
      <c r="B44" s="293" t="s">
        <v>47</v>
      </c>
      <c r="C44" s="294"/>
      <c r="D44" s="294"/>
      <c r="E44" s="294"/>
      <c r="F44" s="294"/>
      <c r="G44" s="294"/>
      <c r="H44" s="294"/>
      <c r="I44" s="294"/>
      <c r="J44" s="294"/>
      <c r="K44" s="295"/>
    </row>
    <row r="45" spans="2:14" ht="20.25" customHeight="1" thickBot="1">
      <c r="B45" s="311" t="s">
        <v>63</v>
      </c>
      <c r="C45" s="312"/>
      <c r="D45" s="312"/>
      <c r="E45" s="312"/>
      <c r="F45" s="312"/>
      <c r="G45" s="312"/>
      <c r="H45" s="312"/>
      <c r="I45" s="312"/>
      <c r="J45" s="312"/>
      <c r="K45" s="313"/>
    </row>
  </sheetData>
  <mergeCells count="10">
    <mergeCell ref="B42:K42"/>
    <mergeCell ref="B43:K43"/>
    <mergeCell ref="B44:K44"/>
    <mergeCell ref="B45:K45"/>
    <mergeCell ref="B2:K2"/>
    <mergeCell ref="B3:B5"/>
    <mergeCell ref="C3:J3"/>
    <mergeCell ref="K3:K5"/>
    <mergeCell ref="C4:F4"/>
    <mergeCell ref="G4:J4"/>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73A6-11F9-4F63-90E3-A0F4CB93CF90}">
  <sheetPr>
    <tabColor rgb="FF00B050"/>
  </sheetPr>
  <dimension ref="B1:L46"/>
  <sheetViews>
    <sheetView zoomScaleNormal="100" workbookViewId="0">
      <selection activeCell="B2" sqref="B2:I2"/>
    </sheetView>
  </sheetViews>
  <sheetFormatPr baseColWidth="10" defaultRowHeight="15"/>
  <cols>
    <col min="2" max="2" width="58.85546875" customWidth="1"/>
    <col min="3" max="4" width="10.7109375" customWidth="1"/>
    <col min="5" max="5" width="11.28515625" customWidth="1"/>
    <col min="6" max="7" width="10.7109375" customWidth="1"/>
    <col min="8" max="8" width="11.28515625" customWidth="1"/>
    <col min="9" max="9" width="17.7109375" customWidth="1"/>
  </cols>
  <sheetData>
    <row r="1" spans="2:9" ht="15.75" thickBot="1"/>
    <row r="2" spans="2:9" ht="43.5" customHeight="1" thickBot="1">
      <c r="B2" s="296" t="s">
        <v>164</v>
      </c>
      <c r="C2" s="297"/>
      <c r="D2" s="297"/>
      <c r="E2" s="297"/>
      <c r="F2" s="297"/>
      <c r="G2" s="297"/>
      <c r="H2" s="297"/>
      <c r="I2" s="298"/>
    </row>
    <row r="3" spans="2:9" ht="22.5" customHeight="1" thickBot="1">
      <c r="B3" s="314" t="s">
        <v>0</v>
      </c>
      <c r="C3" s="342" t="s">
        <v>64</v>
      </c>
      <c r="D3" s="343"/>
      <c r="E3" s="343"/>
      <c r="F3" s="343"/>
      <c r="G3" s="343"/>
      <c r="H3" s="341"/>
      <c r="I3" s="337" t="s">
        <v>65</v>
      </c>
    </row>
    <row r="4" spans="2:9" ht="24.75" customHeight="1" thickBot="1">
      <c r="B4" s="315"/>
      <c r="C4" s="320" t="s">
        <v>51</v>
      </c>
      <c r="D4" s="321"/>
      <c r="E4" s="344"/>
      <c r="F4" s="321" t="s">
        <v>44</v>
      </c>
      <c r="G4" s="321"/>
      <c r="H4" s="344"/>
      <c r="I4" s="338"/>
    </row>
    <row r="5" spans="2:9" ht="32.25" customHeight="1" thickBot="1">
      <c r="B5" s="316"/>
      <c r="C5" s="80" t="s">
        <v>66</v>
      </c>
      <c r="D5" s="81" t="s">
        <v>67</v>
      </c>
      <c r="E5" s="82" t="s">
        <v>61</v>
      </c>
      <c r="F5" s="80" t="s">
        <v>66</v>
      </c>
      <c r="G5" s="81" t="s">
        <v>68</v>
      </c>
      <c r="H5" s="82" t="s">
        <v>61</v>
      </c>
      <c r="I5" s="339"/>
    </row>
    <row r="6" spans="2:9">
      <c r="B6" s="8" t="s">
        <v>36</v>
      </c>
      <c r="C6" s="100">
        <v>5</v>
      </c>
      <c r="D6" s="206">
        <v>95</v>
      </c>
      <c r="E6" s="32">
        <v>100</v>
      </c>
      <c r="F6" s="100">
        <v>6</v>
      </c>
      <c r="G6" s="206">
        <v>94</v>
      </c>
      <c r="H6" s="107">
        <v>100</v>
      </c>
      <c r="I6" s="32">
        <f t="shared" ref="I6:I41" si="0">D6-G6</f>
        <v>1</v>
      </c>
    </row>
    <row r="7" spans="2:9" s="66" customFormat="1">
      <c r="B7" s="13" t="s">
        <v>31</v>
      </c>
      <c r="C7" s="38">
        <v>6</v>
      </c>
      <c r="D7" s="83">
        <v>94</v>
      </c>
      <c r="E7" s="38">
        <v>100</v>
      </c>
      <c r="F7" s="38">
        <v>7</v>
      </c>
      <c r="G7" s="83">
        <v>93</v>
      </c>
      <c r="H7" s="88">
        <v>100</v>
      </c>
      <c r="I7" s="38">
        <f t="shared" si="0"/>
        <v>1</v>
      </c>
    </row>
    <row r="8" spans="2:9">
      <c r="B8" s="13" t="s">
        <v>12</v>
      </c>
      <c r="C8" s="38">
        <v>6</v>
      </c>
      <c r="D8" s="83">
        <v>94</v>
      </c>
      <c r="E8" s="38">
        <v>100</v>
      </c>
      <c r="F8" s="38">
        <v>7</v>
      </c>
      <c r="G8" s="83">
        <v>93</v>
      </c>
      <c r="H8" s="88">
        <v>100</v>
      </c>
      <c r="I8" s="38">
        <f t="shared" si="0"/>
        <v>1</v>
      </c>
    </row>
    <row r="9" spans="2:9">
      <c r="B9" s="13" t="s">
        <v>21</v>
      </c>
      <c r="C9" s="38">
        <v>7</v>
      </c>
      <c r="D9" s="83">
        <v>93</v>
      </c>
      <c r="E9" s="38">
        <v>100</v>
      </c>
      <c r="F9" s="38">
        <v>6</v>
      </c>
      <c r="G9" s="83">
        <v>94</v>
      </c>
      <c r="H9" s="88">
        <v>100</v>
      </c>
      <c r="I9" s="38">
        <f t="shared" si="0"/>
        <v>-1</v>
      </c>
    </row>
    <row r="10" spans="2:9">
      <c r="B10" s="13" t="s">
        <v>24</v>
      </c>
      <c r="C10" s="38">
        <v>7</v>
      </c>
      <c r="D10" s="83">
        <v>93</v>
      </c>
      <c r="E10" s="38">
        <v>100</v>
      </c>
      <c r="F10" s="38">
        <v>8</v>
      </c>
      <c r="G10" s="83">
        <v>92</v>
      </c>
      <c r="H10" s="88">
        <v>100</v>
      </c>
      <c r="I10" s="38">
        <f t="shared" si="0"/>
        <v>1</v>
      </c>
    </row>
    <row r="11" spans="2:9">
      <c r="B11" s="13" t="s">
        <v>20</v>
      </c>
      <c r="C11" s="38">
        <v>8</v>
      </c>
      <c r="D11" s="83">
        <v>92</v>
      </c>
      <c r="E11" s="38">
        <v>100</v>
      </c>
      <c r="F11" s="38">
        <v>10</v>
      </c>
      <c r="G11" s="83">
        <v>90</v>
      </c>
      <c r="H11" s="88">
        <v>100</v>
      </c>
      <c r="I11" s="38">
        <f t="shared" si="0"/>
        <v>2</v>
      </c>
    </row>
    <row r="12" spans="2:9">
      <c r="B12" s="13" t="s">
        <v>19</v>
      </c>
      <c r="C12" s="38">
        <v>8</v>
      </c>
      <c r="D12" s="83">
        <v>92</v>
      </c>
      <c r="E12" s="38">
        <v>100</v>
      </c>
      <c r="F12" s="38">
        <v>9</v>
      </c>
      <c r="G12" s="83">
        <v>91</v>
      </c>
      <c r="H12" s="88">
        <v>100</v>
      </c>
      <c r="I12" s="38">
        <f t="shared" si="0"/>
        <v>1</v>
      </c>
    </row>
    <row r="13" spans="2:9">
      <c r="B13" s="13" t="s">
        <v>25</v>
      </c>
      <c r="C13" s="38">
        <v>8</v>
      </c>
      <c r="D13" s="83">
        <v>92</v>
      </c>
      <c r="E13" s="38">
        <v>100</v>
      </c>
      <c r="F13" s="38">
        <v>12</v>
      </c>
      <c r="G13" s="83">
        <v>88</v>
      </c>
      <c r="H13" s="88">
        <v>100</v>
      </c>
      <c r="I13" s="38">
        <f t="shared" si="0"/>
        <v>4</v>
      </c>
    </row>
    <row r="14" spans="2:9">
      <c r="B14" s="13" t="s">
        <v>13</v>
      </c>
      <c r="C14" s="38">
        <v>8</v>
      </c>
      <c r="D14" s="83">
        <v>92</v>
      </c>
      <c r="E14" s="38">
        <v>100</v>
      </c>
      <c r="F14" s="38">
        <v>16</v>
      </c>
      <c r="G14" s="83">
        <v>84</v>
      </c>
      <c r="H14" s="88">
        <v>100</v>
      </c>
      <c r="I14" s="38">
        <f t="shared" si="0"/>
        <v>8</v>
      </c>
    </row>
    <row r="15" spans="2:9">
      <c r="B15" s="13" t="s">
        <v>29</v>
      </c>
      <c r="C15" s="38">
        <v>8</v>
      </c>
      <c r="D15" s="83">
        <v>92</v>
      </c>
      <c r="E15" s="38">
        <v>100</v>
      </c>
      <c r="F15" s="38">
        <v>8</v>
      </c>
      <c r="G15" s="83">
        <v>92</v>
      </c>
      <c r="H15" s="88">
        <v>100</v>
      </c>
      <c r="I15" s="38">
        <f t="shared" si="0"/>
        <v>0</v>
      </c>
    </row>
    <row r="16" spans="2:9">
      <c r="B16" s="13" t="s">
        <v>26</v>
      </c>
      <c r="C16" s="38">
        <v>9</v>
      </c>
      <c r="D16" s="83">
        <v>91</v>
      </c>
      <c r="E16" s="38">
        <v>100</v>
      </c>
      <c r="F16" s="38">
        <v>9</v>
      </c>
      <c r="G16" s="83">
        <v>91</v>
      </c>
      <c r="H16" s="88">
        <v>100</v>
      </c>
      <c r="I16" s="38">
        <f t="shared" si="0"/>
        <v>0</v>
      </c>
    </row>
    <row r="17" spans="2:9">
      <c r="B17" s="13" t="s">
        <v>14</v>
      </c>
      <c r="C17" s="38">
        <v>9</v>
      </c>
      <c r="D17" s="83">
        <v>91</v>
      </c>
      <c r="E17" s="38">
        <v>100</v>
      </c>
      <c r="F17" s="38">
        <v>19</v>
      </c>
      <c r="G17" s="83">
        <v>81</v>
      </c>
      <c r="H17" s="88">
        <v>100</v>
      </c>
      <c r="I17" s="38">
        <f t="shared" si="0"/>
        <v>10</v>
      </c>
    </row>
    <row r="18" spans="2:9">
      <c r="B18" s="13" t="s">
        <v>5</v>
      </c>
      <c r="C18" s="38">
        <v>9</v>
      </c>
      <c r="D18" s="83">
        <v>91</v>
      </c>
      <c r="E18" s="38">
        <v>100</v>
      </c>
      <c r="F18" s="38">
        <v>10</v>
      </c>
      <c r="G18" s="83">
        <v>90</v>
      </c>
      <c r="H18" s="88">
        <v>100</v>
      </c>
      <c r="I18" s="38">
        <f t="shared" si="0"/>
        <v>1</v>
      </c>
    </row>
    <row r="19" spans="2:9">
      <c r="B19" s="13" t="s">
        <v>69</v>
      </c>
      <c r="C19" s="38">
        <v>10</v>
      </c>
      <c r="D19" s="83">
        <v>90</v>
      </c>
      <c r="E19" s="38">
        <v>100</v>
      </c>
      <c r="F19" s="38">
        <v>12</v>
      </c>
      <c r="G19" s="83">
        <v>88</v>
      </c>
      <c r="H19" s="88">
        <v>100</v>
      </c>
      <c r="I19" s="38">
        <f t="shared" si="0"/>
        <v>2</v>
      </c>
    </row>
    <row r="20" spans="2:9">
      <c r="B20" s="13" t="s">
        <v>10</v>
      </c>
      <c r="C20" s="38">
        <v>11</v>
      </c>
      <c r="D20" s="83">
        <v>89</v>
      </c>
      <c r="E20" s="38">
        <v>100</v>
      </c>
      <c r="F20" s="38">
        <v>9</v>
      </c>
      <c r="G20" s="83">
        <v>91</v>
      </c>
      <c r="H20" s="88">
        <v>100</v>
      </c>
      <c r="I20" s="38">
        <f t="shared" si="0"/>
        <v>-2</v>
      </c>
    </row>
    <row r="21" spans="2:9">
      <c r="B21" s="13" t="s">
        <v>32</v>
      </c>
      <c r="C21" s="38">
        <v>12</v>
      </c>
      <c r="D21" s="83">
        <v>88</v>
      </c>
      <c r="E21" s="38">
        <v>100</v>
      </c>
      <c r="F21" s="38">
        <v>17</v>
      </c>
      <c r="G21" s="83">
        <v>83</v>
      </c>
      <c r="H21" s="88">
        <v>100</v>
      </c>
      <c r="I21" s="38">
        <f t="shared" si="0"/>
        <v>5</v>
      </c>
    </row>
    <row r="22" spans="2:9">
      <c r="B22" s="13" t="s">
        <v>15</v>
      </c>
      <c r="C22" s="38">
        <v>12</v>
      </c>
      <c r="D22" s="83">
        <v>88</v>
      </c>
      <c r="E22" s="38">
        <v>100</v>
      </c>
      <c r="F22" s="38">
        <v>16</v>
      </c>
      <c r="G22" s="83">
        <v>84</v>
      </c>
      <c r="H22" s="88">
        <v>100</v>
      </c>
      <c r="I22" s="38">
        <f t="shared" si="0"/>
        <v>4</v>
      </c>
    </row>
    <row r="23" spans="2:9">
      <c r="B23" s="13" t="s">
        <v>7</v>
      </c>
      <c r="C23" s="38">
        <v>12</v>
      </c>
      <c r="D23" s="83">
        <v>88</v>
      </c>
      <c r="E23" s="38">
        <v>100</v>
      </c>
      <c r="F23" s="38">
        <v>14</v>
      </c>
      <c r="G23" s="83">
        <v>86</v>
      </c>
      <c r="H23" s="88">
        <v>100</v>
      </c>
      <c r="I23" s="38">
        <f t="shared" si="0"/>
        <v>2</v>
      </c>
    </row>
    <row r="24" spans="2:9">
      <c r="B24" s="13" t="s">
        <v>11</v>
      </c>
      <c r="C24" s="38">
        <v>13</v>
      </c>
      <c r="D24" s="83">
        <v>87</v>
      </c>
      <c r="E24" s="38">
        <v>100</v>
      </c>
      <c r="F24" s="38">
        <v>9</v>
      </c>
      <c r="G24" s="83">
        <v>91</v>
      </c>
      <c r="H24" s="88">
        <v>100</v>
      </c>
      <c r="I24" s="38">
        <f t="shared" si="0"/>
        <v>-4</v>
      </c>
    </row>
    <row r="25" spans="2:9">
      <c r="B25" s="13" t="s">
        <v>34</v>
      </c>
      <c r="C25" s="38">
        <v>13</v>
      </c>
      <c r="D25" s="83">
        <v>87</v>
      </c>
      <c r="E25" s="38">
        <v>100</v>
      </c>
      <c r="F25" s="38">
        <v>13</v>
      </c>
      <c r="G25" s="83">
        <v>87</v>
      </c>
      <c r="H25" s="88">
        <v>100</v>
      </c>
      <c r="I25" s="38">
        <f t="shared" si="0"/>
        <v>0</v>
      </c>
    </row>
    <row r="26" spans="2:9">
      <c r="B26" s="13" t="s">
        <v>70</v>
      </c>
      <c r="C26" s="38">
        <v>13</v>
      </c>
      <c r="D26" s="83">
        <v>87</v>
      </c>
      <c r="E26" s="38">
        <v>100</v>
      </c>
      <c r="F26" s="38">
        <v>14</v>
      </c>
      <c r="G26" s="83">
        <v>86</v>
      </c>
      <c r="H26" s="88">
        <v>100</v>
      </c>
      <c r="I26" s="38">
        <f t="shared" si="0"/>
        <v>1</v>
      </c>
    </row>
    <row r="27" spans="2:9">
      <c r="B27" s="14" t="s">
        <v>4</v>
      </c>
      <c r="C27" s="84">
        <v>14</v>
      </c>
      <c r="D27" s="83">
        <v>86</v>
      </c>
      <c r="E27" s="84">
        <v>100</v>
      </c>
      <c r="F27" s="84">
        <v>17</v>
      </c>
      <c r="G27" s="83">
        <v>83</v>
      </c>
      <c r="H27" s="93">
        <v>100</v>
      </c>
      <c r="I27" s="38">
        <f t="shared" si="0"/>
        <v>3</v>
      </c>
    </row>
    <row r="28" spans="2:9">
      <c r="B28" s="13" t="s">
        <v>71</v>
      </c>
      <c r="C28" s="38">
        <v>15</v>
      </c>
      <c r="D28" s="83">
        <v>85</v>
      </c>
      <c r="E28" s="38">
        <v>100</v>
      </c>
      <c r="F28" s="38">
        <v>22</v>
      </c>
      <c r="G28" s="83">
        <v>78</v>
      </c>
      <c r="H28" s="88">
        <v>100</v>
      </c>
      <c r="I28" s="38">
        <f t="shared" si="0"/>
        <v>7</v>
      </c>
    </row>
    <row r="29" spans="2:9">
      <c r="B29" s="13" t="s">
        <v>23</v>
      </c>
      <c r="C29" s="38">
        <v>15</v>
      </c>
      <c r="D29" s="83">
        <v>85</v>
      </c>
      <c r="E29" s="38">
        <v>100</v>
      </c>
      <c r="F29" s="38">
        <v>20</v>
      </c>
      <c r="G29" s="83">
        <v>80</v>
      </c>
      <c r="H29" s="88">
        <v>100</v>
      </c>
      <c r="I29" s="38">
        <f t="shared" si="0"/>
        <v>5</v>
      </c>
    </row>
    <row r="30" spans="2:9">
      <c r="B30" s="15" t="s">
        <v>8</v>
      </c>
      <c r="C30" s="38">
        <v>15</v>
      </c>
      <c r="D30" s="83">
        <v>85</v>
      </c>
      <c r="E30" s="38">
        <v>100</v>
      </c>
      <c r="F30" s="38">
        <v>15</v>
      </c>
      <c r="G30" s="83">
        <v>85</v>
      </c>
      <c r="H30" s="88">
        <v>100</v>
      </c>
      <c r="I30" s="38">
        <f t="shared" si="0"/>
        <v>0</v>
      </c>
    </row>
    <row r="31" spans="2:9">
      <c r="B31" s="14" t="s">
        <v>3</v>
      </c>
      <c r="C31" s="84">
        <v>15</v>
      </c>
      <c r="D31" s="83">
        <v>85</v>
      </c>
      <c r="E31" s="84">
        <v>100</v>
      </c>
      <c r="F31" s="84">
        <v>18</v>
      </c>
      <c r="G31" s="83">
        <v>82</v>
      </c>
      <c r="H31" s="93">
        <v>100</v>
      </c>
      <c r="I31" s="38">
        <f t="shared" si="0"/>
        <v>3</v>
      </c>
    </row>
    <row r="32" spans="2:9">
      <c r="B32" s="13" t="s">
        <v>9</v>
      </c>
      <c r="C32" s="38">
        <v>16</v>
      </c>
      <c r="D32" s="83">
        <v>84</v>
      </c>
      <c r="E32" s="38">
        <v>100</v>
      </c>
      <c r="F32" s="38">
        <v>9</v>
      </c>
      <c r="G32" s="83">
        <v>91</v>
      </c>
      <c r="H32" s="88">
        <v>100</v>
      </c>
      <c r="I32" s="38">
        <f t="shared" si="0"/>
        <v>-7</v>
      </c>
    </row>
    <row r="33" spans="2:12">
      <c r="B33" s="9" t="s">
        <v>27</v>
      </c>
      <c r="C33" s="38">
        <v>17</v>
      </c>
      <c r="D33" s="83">
        <v>83</v>
      </c>
      <c r="E33" s="38">
        <v>100</v>
      </c>
      <c r="F33" s="38">
        <v>31</v>
      </c>
      <c r="G33" s="83">
        <v>69</v>
      </c>
      <c r="H33" s="88">
        <v>100</v>
      </c>
      <c r="I33" s="38">
        <f t="shared" si="0"/>
        <v>14</v>
      </c>
    </row>
    <row r="34" spans="2:12">
      <c r="B34" s="13" t="s">
        <v>72</v>
      </c>
      <c r="C34" s="38">
        <v>17</v>
      </c>
      <c r="D34" s="83">
        <v>83</v>
      </c>
      <c r="E34" s="38">
        <v>100</v>
      </c>
      <c r="F34" s="38">
        <v>15</v>
      </c>
      <c r="G34" s="83">
        <v>85</v>
      </c>
      <c r="H34" s="88">
        <v>100</v>
      </c>
      <c r="I34" s="38">
        <f t="shared" si="0"/>
        <v>-2</v>
      </c>
    </row>
    <row r="35" spans="2:12">
      <c r="B35" s="14" t="s">
        <v>39</v>
      </c>
      <c r="C35" s="84">
        <v>17</v>
      </c>
      <c r="D35" s="83">
        <v>83</v>
      </c>
      <c r="E35" s="84">
        <v>100</v>
      </c>
      <c r="F35" s="84">
        <v>19</v>
      </c>
      <c r="G35" s="83">
        <v>81</v>
      </c>
      <c r="H35" s="93">
        <v>100</v>
      </c>
      <c r="I35" s="38">
        <f t="shared" si="0"/>
        <v>2</v>
      </c>
    </row>
    <row r="36" spans="2:12">
      <c r="B36" s="13" t="s">
        <v>6</v>
      </c>
      <c r="C36" s="38">
        <v>19</v>
      </c>
      <c r="D36" s="83">
        <v>81</v>
      </c>
      <c r="E36" s="38">
        <v>100</v>
      </c>
      <c r="F36" s="38">
        <v>16</v>
      </c>
      <c r="G36" s="83">
        <v>84</v>
      </c>
      <c r="H36" s="88">
        <v>100</v>
      </c>
      <c r="I36" s="38">
        <f t="shared" si="0"/>
        <v>-3</v>
      </c>
      <c r="K36" s="70"/>
      <c r="L36" s="70"/>
    </row>
    <row r="37" spans="2:12">
      <c r="B37" s="13" t="s">
        <v>17</v>
      </c>
      <c r="C37" s="38">
        <v>20</v>
      </c>
      <c r="D37" s="83">
        <v>80</v>
      </c>
      <c r="E37" s="38">
        <v>100</v>
      </c>
      <c r="F37" s="38">
        <v>21</v>
      </c>
      <c r="G37" s="83">
        <v>79</v>
      </c>
      <c r="H37" s="88">
        <v>100</v>
      </c>
      <c r="I37" s="38">
        <f t="shared" si="0"/>
        <v>1</v>
      </c>
      <c r="K37" s="70"/>
      <c r="L37" s="70"/>
    </row>
    <row r="38" spans="2:12">
      <c r="B38" s="13" t="s">
        <v>16</v>
      </c>
      <c r="C38" s="38">
        <v>24</v>
      </c>
      <c r="D38" s="83">
        <v>76</v>
      </c>
      <c r="E38" s="38">
        <v>100</v>
      </c>
      <c r="F38" s="38">
        <v>38</v>
      </c>
      <c r="G38" s="83">
        <v>62</v>
      </c>
      <c r="H38" s="88">
        <v>100</v>
      </c>
      <c r="I38" s="38">
        <f t="shared" si="0"/>
        <v>14</v>
      </c>
      <c r="K38" s="70"/>
      <c r="L38" s="70"/>
    </row>
    <row r="39" spans="2:12">
      <c r="B39" s="13" t="s">
        <v>18</v>
      </c>
      <c r="C39" s="38">
        <v>29</v>
      </c>
      <c r="D39" s="83">
        <v>71</v>
      </c>
      <c r="E39" s="38">
        <v>100</v>
      </c>
      <c r="F39" s="38">
        <v>37</v>
      </c>
      <c r="G39" s="83">
        <v>63</v>
      </c>
      <c r="H39" s="88">
        <v>100</v>
      </c>
      <c r="I39" s="38">
        <f t="shared" si="0"/>
        <v>8</v>
      </c>
    </row>
    <row r="40" spans="2:12" ht="15" customHeight="1" thickBot="1">
      <c r="B40" s="10" t="s">
        <v>22</v>
      </c>
      <c r="C40" s="47">
        <v>36</v>
      </c>
      <c r="D40" s="128">
        <v>64</v>
      </c>
      <c r="E40" s="47">
        <v>100</v>
      </c>
      <c r="F40" s="47">
        <v>28</v>
      </c>
      <c r="G40" s="128">
        <v>72</v>
      </c>
      <c r="H40" s="113">
        <v>100</v>
      </c>
      <c r="I40" s="47">
        <f t="shared" si="0"/>
        <v>-8</v>
      </c>
    </row>
    <row r="41" spans="2:12" ht="17.100000000000001" customHeight="1" thickBot="1">
      <c r="B41" s="85" t="s">
        <v>40</v>
      </c>
      <c r="C41" s="102">
        <v>12</v>
      </c>
      <c r="D41" s="207">
        <v>88</v>
      </c>
      <c r="E41" s="102">
        <v>100</v>
      </c>
      <c r="F41" s="102">
        <v>15</v>
      </c>
      <c r="G41" s="207">
        <v>85</v>
      </c>
      <c r="H41" s="102">
        <v>100</v>
      </c>
      <c r="I41" s="102">
        <f t="shared" si="0"/>
        <v>3</v>
      </c>
    </row>
    <row r="42" spans="2:12">
      <c r="B42" s="308" t="s">
        <v>42</v>
      </c>
      <c r="C42" s="309"/>
      <c r="D42" s="309"/>
      <c r="E42" s="309"/>
      <c r="F42" s="309"/>
      <c r="G42" s="309"/>
      <c r="H42" s="309"/>
      <c r="I42" s="328"/>
    </row>
    <row r="43" spans="2:12" ht="26.25" customHeight="1">
      <c r="B43" s="326" t="s">
        <v>73</v>
      </c>
      <c r="C43" s="327"/>
      <c r="D43" s="327"/>
      <c r="E43" s="327"/>
      <c r="F43" s="327"/>
      <c r="G43" s="327"/>
      <c r="H43" s="327"/>
      <c r="I43" s="328"/>
    </row>
    <row r="44" spans="2:12" ht="15" customHeight="1" thickBot="1">
      <c r="B44" s="311" t="s">
        <v>74</v>
      </c>
      <c r="C44" s="312"/>
      <c r="D44" s="312"/>
      <c r="E44" s="312"/>
      <c r="F44" s="312"/>
      <c r="G44" s="312"/>
      <c r="H44" s="312"/>
      <c r="I44" s="313"/>
    </row>
    <row r="45" spans="2:12" ht="27.75" customHeight="1" thickBot="1">
      <c r="B45" s="293" t="s">
        <v>47</v>
      </c>
      <c r="C45" s="294"/>
      <c r="D45" s="294"/>
      <c r="E45" s="294"/>
      <c r="F45" s="294"/>
      <c r="G45" s="294"/>
      <c r="H45" s="294"/>
      <c r="I45" s="295"/>
      <c r="J45" s="86"/>
    </row>
    <row r="46" spans="2:12" ht="23.25" customHeight="1" thickBot="1">
      <c r="B46" s="311" t="s">
        <v>63</v>
      </c>
      <c r="C46" s="312"/>
      <c r="D46" s="312"/>
      <c r="E46" s="312"/>
      <c r="F46" s="312"/>
      <c r="G46" s="312"/>
      <c r="H46" s="312"/>
      <c r="I46" s="313"/>
    </row>
  </sheetData>
  <mergeCells count="11">
    <mergeCell ref="B42:I42"/>
    <mergeCell ref="B43:I43"/>
    <mergeCell ref="B44:I44"/>
    <mergeCell ref="B45:I45"/>
    <mergeCell ref="B46:I46"/>
    <mergeCell ref="B2:I2"/>
    <mergeCell ref="B3:B5"/>
    <mergeCell ref="C3:H3"/>
    <mergeCell ref="I3:I5"/>
    <mergeCell ref="C4:E4"/>
    <mergeCell ref="F4:H4"/>
  </mergeCell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5C85-732E-457E-B118-EF74865520AE}">
  <sheetPr>
    <tabColor rgb="FF00B050"/>
  </sheetPr>
  <dimension ref="B1:L46"/>
  <sheetViews>
    <sheetView zoomScaleNormal="100" workbookViewId="0">
      <selection activeCell="B2" sqref="B2:I2"/>
    </sheetView>
  </sheetViews>
  <sheetFormatPr baseColWidth="10" defaultRowHeight="15"/>
  <cols>
    <col min="2" max="2" width="58.85546875" customWidth="1"/>
    <col min="3" max="8" width="11.28515625" customWidth="1"/>
    <col min="9" max="9" width="15.5703125" customWidth="1"/>
  </cols>
  <sheetData>
    <row r="1" spans="2:9" ht="15.75" thickBot="1"/>
    <row r="2" spans="2:9" ht="47.25" customHeight="1" thickBot="1">
      <c r="B2" s="296" t="s">
        <v>165</v>
      </c>
      <c r="C2" s="332"/>
      <c r="D2" s="332"/>
      <c r="E2" s="332"/>
      <c r="F2" s="332"/>
      <c r="G2" s="332"/>
      <c r="H2" s="332"/>
      <c r="I2" s="333"/>
    </row>
    <row r="3" spans="2:9" ht="24.75" customHeight="1" thickBot="1">
      <c r="B3" s="314" t="s">
        <v>0</v>
      </c>
      <c r="C3" s="342" t="s">
        <v>75</v>
      </c>
      <c r="D3" s="343"/>
      <c r="E3" s="343"/>
      <c r="F3" s="343"/>
      <c r="G3" s="343"/>
      <c r="H3" s="341"/>
      <c r="I3" s="337" t="s">
        <v>76</v>
      </c>
    </row>
    <row r="4" spans="2:9" ht="21.75" customHeight="1" thickBot="1">
      <c r="B4" s="315"/>
      <c r="C4" s="320" t="s">
        <v>51</v>
      </c>
      <c r="D4" s="321"/>
      <c r="E4" s="344"/>
      <c r="F4" s="321" t="s">
        <v>44</v>
      </c>
      <c r="G4" s="321"/>
      <c r="H4" s="344"/>
      <c r="I4" s="338"/>
    </row>
    <row r="5" spans="2:9" ht="28.5" customHeight="1" thickBot="1">
      <c r="B5" s="316"/>
      <c r="C5" s="178" t="s">
        <v>77</v>
      </c>
      <c r="D5" s="179" t="s">
        <v>78</v>
      </c>
      <c r="E5" s="146" t="s">
        <v>61</v>
      </c>
      <c r="F5" s="178" t="s">
        <v>77</v>
      </c>
      <c r="G5" s="179" t="s">
        <v>78</v>
      </c>
      <c r="H5" s="146" t="s">
        <v>61</v>
      </c>
      <c r="I5" s="338"/>
    </row>
    <row r="6" spans="2:9">
      <c r="B6" s="8" t="s">
        <v>31</v>
      </c>
      <c r="C6" s="100">
        <v>3</v>
      </c>
      <c r="D6" s="206">
        <f t="shared" ref="D6:D41" si="0">100-C6</f>
        <v>97</v>
      </c>
      <c r="E6" s="32">
        <v>100</v>
      </c>
      <c r="F6" s="100">
        <v>3</v>
      </c>
      <c r="G6" s="206">
        <f t="shared" ref="G6:G41" si="1">100-F6</f>
        <v>97</v>
      </c>
      <c r="H6" s="107">
        <v>100</v>
      </c>
      <c r="I6" s="32">
        <f t="shared" ref="I6:I41" si="2">D6-G6</f>
        <v>0</v>
      </c>
    </row>
    <row r="7" spans="2:9" s="66" customFormat="1">
      <c r="B7" s="13" t="s">
        <v>20</v>
      </c>
      <c r="C7" s="38">
        <v>3</v>
      </c>
      <c r="D7" s="83">
        <f t="shared" si="0"/>
        <v>97</v>
      </c>
      <c r="E7" s="38">
        <v>100</v>
      </c>
      <c r="F7" s="38">
        <v>4</v>
      </c>
      <c r="G7" s="83">
        <f t="shared" si="1"/>
        <v>96</v>
      </c>
      <c r="H7" s="88">
        <v>100</v>
      </c>
      <c r="I7" s="38">
        <f t="shared" si="2"/>
        <v>1</v>
      </c>
    </row>
    <row r="8" spans="2:9">
      <c r="B8" s="13" t="s">
        <v>14</v>
      </c>
      <c r="C8" s="38">
        <v>3</v>
      </c>
      <c r="D8" s="83">
        <f t="shared" si="0"/>
        <v>97</v>
      </c>
      <c r="E8" s="38">
        <v>100</v>
      </c>
      <c r="F8" s="38">
        <v>4</v>
      </c>
      <c r="G8" s="83">
        <f t="shared" si="1"/>
        <v>96</v>
      </c>
      <c r="H8" s="88">
        <v>100</v>
      </c>
      <c r="I8" s="38">
        <f t="shared" si="2"/>
        <v>1</v>
      </c>
    </row>
    <row r="9" spans="2:9">
      <c r="B9" s="13" t="s">
        <v>19</v>
      </c>
      <c r="C9" s="38">
        <v>3</v>
      </c>
      <c r="D9" s="83">
        <f t="shared" si="0"/>
        <v>97</v>
      </c>
      <c r="E9" s="38">
        <v>100</v>
      </c>
      <c r="F9" s="38">
        <v>4</v>
      </c>
      <c r="G9" s="83">
        <f t="shared" si="1"/>
        <v>96</v>
      </c>
      <c r="H9" s="88">
        <v>100</v>
      </c>
      <c r="I9" s="38">
        <f t="shared" si="2"/>
        <v>1</v>
      </c>
    </row>
    <row r="10" spans="2:9">
      <c r="B10" s="13" t="s">
        <v>10</v>
      </c>
      <c r="C10" s="38">
        <v>3</v>
      </c>
      <c r="D10" s="83">
        <f t="shared" si="0"/>
        <v>97</v>
      </c>
      <c r="E10" s="38">
        <v>100</v>
      </c>
      <c r="F10" s="38">
        <v>4</v>
      </c>
      <c r="G10" s="83">
        <f t="shared" si="1"/>
        <v>96</v>
      </c>
      <c r="H10" s="88">
        <v>100</v>
      </c>
      <c r="I10" s="38">
        <f t="shared" si="2"/>
        <v>1</v>
      </c>
    </row>
    <row r="11" spans="2:9">
      <c r="B11" s="13" t="s">
        <v>13</v>
      </c>
      <c r="C11" s="38">
        <v>3</v>
      </c>
      <c r="D11" s="83">
        <f t="shared" si="0"/>
        <v>97</v>
      </c>
      <c r="E11" s="38">
        <v>100</v>
      </c>
      <c r="F11" s="38">
        <v>4</v>
      </c>
      <c r="G11" s="83">
        <f t="shared" si="1"/>
        <v>96</v>
      </c>
      <c r="H11" s="88">
        <v>100</v>
      </c>
      <c r="I11" s="38">
        <f t="shared" si="2"/>
        <v>1</v>
      </c>
    </row>
    <row r="12" spans="2:9">
      <c r="B12" s="13" t="s">
        <v>11</v>
      </c>
      <c r="C12" s="38">
        <v>4</v>
      </c>
      <c r="D12" s="83">
        <f t="shared" si="0"/>
        <v>96</v>
      </c>
      <c r="E12" s="38">
        <v>100</v>
      </c>
      <c r="F12" s="38">
        <v>5</v>
      </c>
      <c r="G12" s="83">
        <f t="shared" si="1"/>
        <v>95</v>
      </c>
      <c r="H12" s="88">
        <v>100</v>
      </c>
      <c r="I12" s="38">
        <f t="shared" si="2"/>
        <v>1</v>
      </c>
    </row>
    <row r="13" spans="2:9">
      <c r="B13" s="13" t="s">
        <v>21</v>
      </c>
      <c r="C13" s="38">
        <v>4</v>
      </c>
      <c r="D13" s="83">
        <f t="shared" si="0"/>
        <v>96</v>
      </c>
      <c r="E13" s="38">
        <v>100</v>
      </c>
      <c r="F13" s="38">
        <v>4</v>
      </c>
      <c r="G13" s="83">
        <f t="shared" si="1"/>
        <v>96</v>
      </c>
      <c r="H13" s="88">
        <v>100</v>
      </c>
      <c r="I13" s="38">
        <f t="shared" si="2"/>
        <v>0</v>
      </c>
    </row>
    <row r="14" spans="2:9">
      <c r="B14" s="13" t="s">
        <v>7</v>
      </c>
      <c r="C14" s="38">
        <v>5</v>
      </c>
      <c r="D14" s="83">
        <f t="shared" si="0"/>
        <v>95</v>
      </c>
      <c r="E14" s="38">
        <v>100</v>
      </c>
      <c r="F14" s="38">
        <v>6</v>
      </c>
      <c r="G14" s="83">
        <f t="shared" si="1"/>
        <v>94</v>
      </c>
      <c r="H14" s="88">
        <v>100</v>
      </c>
      <c r="I14" s="38">
        <f t="shared" si="2"/>
        <v>1</v>
      </c>
    </row>
    <row r="15" spans="2:9">
      <c r="B15" s="13" t="s">
        <v>5</v>
      </c>
      <c r="C15" s="38">
        <v>5</v>
      </c>
      <c r="D15" s="83">
        <f t="shared" si="0"/>
        <v>95</v>
      </c>
      <c r="E15" s="38">
        <v>100</v>
      </c>
      <c r="F15" s="38">
        <v>5</v>
      </c>
      <c r="G15" s="83">
        <f t="shared" si="1"/>
        <v>95</v>
      </c>
      <c r="H15" s="88">
        <v>100</v>
      </c>
      <c r="I15" s="38">
        <f t="shared" si="2"/>
        <v>0</v>
      </c>
    </row>
    <row r="16" spans="2:9">
      <c r="B16" s="15" t="s">
        <v>8</v>
      </c>
      <c r="C16" s="38">
        <v>5</v>
      </c>
      <c r="D16" s="83">
        <f t="shared" si="0"/>
        <v>95</v>
      </c>
      <c r="E16" s="38">
        <v>100</v>
      </c>
      <c r="F16" s="38">
        <v>5</v>
      </c>
      <c r="G16" s="83">
        <f t="shared" si="1"/>
        <v>95</v>
      </c>
      <c r="H16" s="88">
        <v>100</v>
      </c>
      <c r="I16" s="38">
        <f t="shared" si="2"/>
        <v>0</v>
      </c>
    </row>
    <row r="17" spans="2:9">
      <c r="B17" s="13" t="s">
        <v>12</v>
      </c>
      <c r="C17" s="38">
        <v>5</v>
      </c>
      <c r="D17" s="83">
        <f t="shared" si="0"/>
        <v>95</v>
      </c>
      <c r="E17" s="38">
        <v>100</v>
      </c>
      <c r="F17" s="38">
        <v>5</v>
      </c>
      <c r="G17" s="83">
        <f t="shared" si="1"/>
        <v>95</v>
      </c>
      <c r="H17" s="88">
        <v>100</v>
      </c>
      <c r="I17" s="38">
        <f t="shared" si="2"/>
        <v>0</v>
      </c>
    </row>
    <row r="18" spans="2:9">
      <c r="B18" s="13" t="s">
        <v>9</v>
      </c>
      <c r="C18" s="38">
        <v>5</v>
      </c>
      <c r="D18" s="83">
        <f t="shared" si="0"/>
        <v>95</v>
      </c>
      <c r="E18" s="38">
        <v>100</v>
      </c>
      <c r="F18" s="38">
        <v>5</v>
      </c>
      <c r="G18" s="83">
        <f t="shared" si="1"/>
        <v>95</v>
      </c>
      <c r="H18" s="88">
        <v>100</v>
      </c>
      <c r="I18" s="38">
        <f>D18-G18</f>
        <v>0</v>
      </c>
    </row>
    <row r="19" spans="2:9">
      <c r="B19" s="13" t="s">
        <v>32</v>
      </c>
      <c r="C19" s="38">
        <v>6</v>
      </c>
      <c r="D19" s="83">
        <f t="shared" si="0"/>
        <v>94</v>
      </c>
      <c r="E19" s="38">
        <v>100</v>
      </c>
      <c r="F19" s="38">
        <v>5</v>
      </c>
      <c r="G19" s="83">
        <f t="shared" si="1"/>
        <v>95</v>
      </c>
      <c r="H19" s="88">
        <v>100</v>
      </c>
      <c r="I19" s="38">
        <f t="shared" si="2"/>
        <v>-1</v>
      </c>
    </row>
    <row r="20" spans="2:9">
      <c r="B20" s="13" t="s">
        <v>15</v>
      </c>
      <c r="C20" s="38">
        <v>6</v>
      </c>
      <c r="D20" s="83">
        <f t="shared" si="0"/>
        <v>94</v>
      </c>
      <c r="E20" s="38">
        <v>100</v>
      </c>
      <c r="F20" s="38">
        <v>6</v>
      </c>
      <c r="G20" s="83">
        <f t="shared" si="1"/>
        <v>94</v>
      </c>
      <c r="H20" s="88">
        <v>100</v>
      </c>
      <c r="I20" s="38">
        <f t="shared" si="2"/>
        <v>0</v>
      </c>
    </row>
    <row r="21" spans="2:9">
      <c r="B21" s="14" t="s">
        <v>4</v>
      </c>
      <c r="C21" s="84">
        <v>6</v>
      </c>
      <c r="D21" s="83">
        <f t="shared" si="0"/>
        <v>94</v>
      </c>
      <c r="E21" s="84">
        <v>100</v>
      </c>
      <c r="F21" s="84">
        <v>6</v>
      </c>
      <c r="G21" s="83">
        <f t="shared" si="1"/>
        <v>94</v>
      </c>
      <c r="H21" s="93">
        <v>100</v>
      </c>
      <c r="I21" s="38">
        <f t="shared" si="2"/>
        <v>0</v>
      </c>
    </row>
    <row r="22" spans="2:9">
      <c r="B22" s="13" t="s">
        <v>34</v>
      </c>
      <c r="C22" s="38">
        <v>6</v>
      </c>
      <c r="D22" s="83">
        <f t="shared" si="0"/>
        <v>94</v>
      </c>
      <c r="E22" s="38">
        <v>100</v>
      </c>
      <c r="F22" s="38">
        <v>5</v>
      </c>
      <c r="G22" s="83">
        <f t="shared" si="1"/>
        <v>95</v>
      </c>
      <c r="H22" s="88">
        <v>100</v>
      </c>
      <c r="I22" s="38">
        <f t="shared" si="2"/>
        <v>-1</v>
      </c>
    </row>
    <row r="23" spans="2:9">
      <c r="B23" s="13" t="s">
        <v>6</v>
      </c>
      <c r="C23" s="38">
        <v>6</v>
      </c>
      <c r="D23" s="83">
        <f t="shared" si="0"/>
        <v>94</v>
      </c>
      <c r="E23" s="38">
        <v>100</v>
      </c>
      <c r="F23" s="38">
        <v>5</v>
      </c>
      <c r="G23" s="83">
        <f t="shared" si="1"/>
        <v>95</v>
      </c>
      <c r="H23" s="88">
        <v>100</v>
      </c>
      <c r="I23" s="38">
        <f t="shared" si="2"/>
        <v>-1</v>
      </c>
    </row>
    <row r="24" spans="2:9">
      <c r="B24" s="13" t="s">
        <v>37</v>
      </c>
      <c r="C24" s="38">
        <v>6</v>
      </c>
      <c r="D24" s="83">
        <f t="shared" si="0"/>
        <v>94</v>
      </c>
      <c r="E24" s="38">
        <v>100</v>
      </c>
      <c r="F24" s="38">
        <v>6</v>
      </c>
      <c r="G24" s="83">
        <f t="shared" si="1"/>
        <v>94</v>
      </c>
      <c r="H24" s="88">
        <v>100</v>
      </c>
      <c r="I24" s="38">
        <f t="shared" si="2"/>
        <v>0</v>
      </c>
    </row>
    <row r="25" spans="2:9">
      <c r="B25" s="13" t="s">
        <v>24</v>
      </c>
      <c r="C25" s="38">
        <v>7</v>
      </c>
      <c r="D25" s="83">
        <f t="shared" si="0"/>
        <v>93</v>
      </c>
      <c r="E25" s="38">
        <v>100</v>
      </c>
      <c r="F25" s="38">
        <v>9</v>
      </c>
      <c r="G25" s="83">
        <f t="shared" si="1"/>
        <v>91</v>
      </c>
      <c r="H25" s="88">
        <v>100</v>
      </c>
      <c r="I25" s="38">
        <f t="shared" si="2"/>
        <v>2</v>
      </c>
    </row>
    <row r="26" spans="2:9">
      <c r="B26" s="13" t="s">
        <v>26</v>
      </c>
      <c r="C26" s="38">
        <v>7</v>
      </c>
      <c r="D26" s="83">
        <f t="shared" si="0"/>
        <v>93</v>
      </c>
      <c r="E26" s="38">
        <v>100</v>
      </c>
      <c r="F26" s="38">
        <v>13</v>
      </c>
      <c r="G26" s="83">
        <f t="shared" si="1"/>
        <v>87</v>
      </c>
      <c r="H26" s="88">
        <v>100</v>
      </c>
      <c r="I26" s="38">
        <f t="shared" si="2"/>
        <v>6</v>
      </c>
    </row>
    <row r="27" spans="2:9">
      <c r="B27" s="13" t="s">
        <v>72</v>
      </c>
      <c r="C27" s="38">
        <v>7</v>
      </c>
      <c r="D27" s="83">
        <f t="shared" si="0"/>
        <v>93</v>
      </c>
      <c r="E27" s="38">
        <v>100</v>
      </c>
      <c r="F27" s="38">
        <v>7</v>
      </c>
      <c r="G27" s="83">
        <f t="shared" si="1"/>
        <v>93</v>
      </c>
      <c r="H27" s="88">
        <v>100</v>
      </c>
      <c r="I27" s="38">
        <f t="shared" si="2"/>
        <v>0</v>
      </c>
    </row>
    <row r="28" spans="2:9">
      <c r="B28" s="13" t="s">
        <v>38</v>
      </c>
      <c r="C28" s="38">
        <v>7</v>
      </c>
      <c r="D28" s="83">
        <f t="shared" si="0"/>
        <v>93</v>
      </c>
      <c r="E28" s="38">
        <v>100</v>
      </c>
      <c r="F28" s="38">
        <v>10</v>
      </c>
      <c r="G28" s="83">
        <f t="shared" si="1"/>
        <v>90</v>
      </c>
      <c r="H28" s="88">
        <v>100</v>
      </c>
      <c r="I28" s="38">
        <f t="shared" si="2"/>
        <v>3</v>
      </c>
    </row>
    <row r="29" spans="2:9">
      <c r="B29" s="14" t="s">
        <v>39</v>
      </c>
      <c r="C29" s="84">
        <v>8</v>
      </c>
      <c r="D29" s="83">
        <f t="shared" si="0"/>
        <v>92</v>
      </c>
      <c r="E29" s="84">
        <v>100</v>
      </c>
      <c r="F29" s="84">
        <v>8</v>
      </c>
      <c r="G29" s="83">
        <f t="shared" si="1"/>
        <v>92</v>
      </c>
      <c r="H29" s="93">
        <v>100</v>
      </c>
      <c r="I29" s="38">
        <f t="shared" si="2"/>
        <v>0</v>
      </c>
    </row>
    <row r="30" spans="2:9">
      <c r="B30" s="13" t="s">
        <v>70</v>
      </c>
      <c r="C30" s="38">
        <v>8</v>
      </c>
      <c r="D30" s="83">
        <f t="shared" si="0"/>
        <v>92</v>
      </c>
      <c r="E30" s="38">
        <v>100</v>
      </c>
      <c r="F30" s="38">
        <v>5</v>
      </c>
      <c r="G30" s="83">
        <f t="shared" si="1"/>
        <v>95</v>
      </c>
      <c r="H30" s="88">
        <v>100</v>
      </c>
      <c r="I30" s="38">
        <f t="shared" si="2"/>
        <v>-3</v>
      </c>
    </row>
    <row r="31" spans="2:9">
      <c r="B31" s="13" t="s">
        <v>17</v>
      </c>
      <c r="C31" s="38">
        <v>8</v>
      </c>
      <c r="D31" s="83">
        <f t="shared" si="0"/>
        <v>92</v>
      </c>
      <c r="E31" s="38">
        <v>100</v>
      </c>
      <c r="F31" s="38">
        <v>9</v>
      </c>
      <c r="G31" s="83">
        <f t="shared" si="1"/>
        <v>91</v>
      </c>
      <c r="H31" s="88">
        <v>100</v>
      </c>
      <c r="I31" s="38">
        <f t="shared" si="2"/>
        <v>1</v>
      </c>
    </row>
    <row r="32" spans="2:9">
      <c r="B32" s="13" t="s">
        <v>29</v>
      </c>
      <c r="C32" s="38">
        <v>8</v>
      </c>
      <c r="D32" s="83">
        <f t="shared" si="0"/>
        <v>92</v>
      </c>
      <c r="E32" s="38">
        <v>100</v>
      </c>
      <c r="F32" s="38">
        <v>7</v>
      </c>
      <c r="G32" s="83">
        <f t="shared" si="1"/>
        <v>93</v>
      </c>
      <c r="H32" s="88">
        <v>100</v>
      </c>
      <c r="I32" s="38">
        <f t="shared" si="2"/>
        <v>-1</v>
      </c>
    </row>
    <row r="33" spans="2:12">
      <c r="B33" s="14" t="s">
        <v>3</v>
      </c>
      <c r="C33" s="84">
        <v>8</v>
      </c>
      <c r="D33" s="83">
        <f t="shared" si="0"/>
        <v>92</v>
      </c>
      <c r="E33" s="84">
        <v>100</v>
      </c>
      <c r="F33" s="84">
        <v>6</v>
      </c>
      <c r="G33" s="83">
        <f t="shared" si="1"/>
        <v>94</v>
      </c>
      <c r="H33" s="93">
        <v>100</v>
      </c>
      <c r="I33" s="38">
        <f t="shared" si="2"/>
        <v>-2</v>
      </c>
    </row>
    <row r="34" spans="2:12">
      <c r="B34" s="9" t="s">
        <v>27</v>
      </c>
      <c r="C34" s="38">
        <v>9</v>
      </c>
      <c r="D34" s="83">
        <f t="shared" si="0"/>
        <v>91</v>
      </c>
      <c r="E34" s="38">
        <v>100</v>
      </c>
      <c r="F34" s="38">
        <v>9</v>
      </c>
      <c r="G34" s="83">
        <f t="shared" si="1"/>
        <v>91</v>
      </c>
      <c r="H34" s="88">
        <v>100</v>
      </c>
      <c r="I34" s="38">
        <f t="shared" si="2"/>
        <v>0</v>
      </c>
    </row>
    <row r="35" spans="2:12">
      <c r="B35" s="13" t="s">
        <v>18</v>
      </c>
      <c r="C35" s="38">
        <v>9</v>
      </c>
      <c r="D35" s="83">
        <f t="shared" si="0"/>
        <v>91</v>
      </c>
      <c r="E35" s="38">
        <v>100</v>
      </c>
      <c r="F35" s="38">
        <v>12</v>
      </c>
      <c r="G35" s="83">
        <f t="shared" si="1"/>
        <v>88</v>
      </c>
      <c r="H35" s="88">
        <v>100</v>
      </c>
      <c r="I35" s="38">
        <f t="shared" si="2"/>
        <v>3</v>
      </c>
    </row>
    <row r="36" spans="2:12">
      <c r="B36" s="13" t="s">
        <v>23</v>
      </c>
      <c r="C36" s="38">
        <v>10</v>
      </c>
      <c r="D36" s="83">
        <f t="shared" si="0"/>
        <v>90</v>
      </c>
      <c r="E36" s="38">
        <v>100</v>
      </c>
      <c r="F36" s="38">
        <v>9</v>
      </c>
      <c r="G36" s="83">
        <f t="shared" si="1"/>
        <v>91</v>
      </c>
      <c r="H36" s="88">
        <v>100</v>
      </c>
      <c r="I36" s="38">
        <f t="shared" si="2"/>
        <v>-1</v>
      </c>
      <c r="K36" s="70"/>
      <c r="L36" s="70"/>
    </row>
    <row r="37" spans="2:12">
      <c r="B37" s="13" t="s">
        <v>16</v>
      </c>
      <c r="C37" s="38">
        <v>11</v>
      </c>
      <c r="D37" s="83">
        <f t="shared" si="0"/>
        <v>89</v>
      </c>
      <c r="E37" s="38">
        <v>100</v>
      </c>
      <c r="F37" s="38">
        <v>17</v>
      </c>
      <c r="G37" s="83">
        <f t="shared" si="1"/>
        <v>83</v>
      </c>
      <c r="H37" s="88">
        <v>100</v>
      </c>
      <c r="I37" s="38">
        <f t="shared" si="2"/>
        <v>6</v>
      </c>
      <c r="K37" s="70"/>
      <c r="L37" s="70"/>
    </row>
    <row r="38" spans="2:12">
      <c r="B38" s="13" t="s">
        <v>25</v>
      </c>
      <c r="C38" s="38">
        <v>11</v>
      </c>
      <c r="D38" s="83">
        <f t="shared" si="0"/>
        <v>89</v>
      </c>
      <c r="E38" s="38">
        <v>100</v>
      </c>
      <c r="F38" s="38">
        <v>17</v>
      </c>
      <c r="G38" s="83">
        <f t="shared" si="1"/>
        <v>83</v>
      </c>
      <c r="H38" s="88">
        <v>100</v>
      </c>
      <c r="I38" s="38">
        <f t="shared" si="2"/>
        <v>6</v>
      </c>
      <c r="K38" s="70"/>
      <c r="L38" s="70"/>
    </row>
    <row r="39" spans="2:12">
      <c r="B39" s="13" t="s">
        <v>22</v>
      </c>
      <c r="C39" s="38">
        <v>13</v>
      </c>
      <c r="D39" s="83">
        <f t="shared" si="0"/>
        <v>87</v>
      </c>
      <c r="E39" s="38">
        <v>100</v>
      </c>
      <c r="F39" s="38">
        <v>10</v>
      </c>
      <c r="G39" s="83">
        <f t="shared" si="1"/>
        <v>90</v>
      </c>
      <c r="H39" s="88">
        <v>100</v>
      </c>
      <c r="I39" s="38">
        <f t="shared" si="2"/>
        <v>-3</v>
      </c>
    </row>
    <row r="40" spans="2:12" ht="15" customHeight="1" thickBot="1">
      <c r="B40" s="10" t="s">
        <v>36</v>
      </c>
      <c r="C40" s="47">
        <v>27</v>
      </c>
      <c r="D40" s="128">
        <f t="shared" si="0"/>
        <v>73</v>
      </c>
      <c r="E40" s="47">
        <v>100</v>
      </c>
      <c r="F40" s="47">
        <v>28</v>
      </c>
      <c r="G40" s="128">
        <f t="shared" si="1"/>
        <v>72</v>
      </c>
      <c r="H40" s="113">
        <v>100</v>
      </c>
      <c r="I40" s="47">
        <f t="shared" si="2"/>
        <v>1</v>
      </c>
    </row>
    <row r="41" spans="2:12" ht="17.100000000000001" customHeight="1" thickBot="1">
      <c r="B41" s="87" t="s">
        <v>40</v>
      </c>
      <c r="C41" s="78">
        <v>7</v>
      </c>
      <c r="D41" s="101">
        <f t="shared" si="0"/>
        <v>93</v>
      </c>
      <c r="E41" s="78">
        <v>100</v>
      </c>
      <c r="F41" s="78">
        <v>7</v>
      </c>
      <c r="G41" s="101">
        <f t="shared" si="1"/>
        <v>93</v>
      </c>
      <c r="H41" s="78">
        <v>100</v>
      </c>
      <c r="I41" s="78">
        <f t="shared" si="2"/>
        <v>0</v>
      </c>
    </row>
    <row r="42" spans="2:12">
      <c r="B42" s="308" t="s">
        <v>42</v>
      </c>
      <c r="C42" s="309"/>
      <c r="D42" s="309"/>
      <c r="E42" s="309"/>
      <c r="F42" s="309"/>
      <c r="G42" s="309"/>
      <c r="H42" s="309"/>
      <c r="I42" s="328"/>
    </row>
    <row r="43" spans="2:12">
      <c r="B43" s="326" t="s">
        <v>187</v>
      </c>
      <c r="C43" s="327"/>
      <c r="D43" s="327"/>
      <c r="E43" s="327"/>
      <c r="F43" s="327"/>
      <c r="G43" s="327"/>
      <c r="H43" s="327"/>
      <c r="I43" s="328"/>
    </row>
    <row r="44" spans="2:12" ht="15" customHeight="1" thickBot="1">
      <c r="B44" s="311" t="s">
        <v>74</v>
      </c>
      <c r="C44" s="312"/>
      <c r="D44" s="312"/>
      <c r="E44" s="312"/>
      <c r="F44" s="312"/>
      <c r="G44" s="312"/>
      <c r="H44" s="312"/>
      <c r="I44" s="313"/>
    </row>
    <row r="45" spans="2:12" ht="24.75" customHeight="1" thickBot="1">
      <c r="B45" s="293" t="s">
        <v>47</v>
      </c>
      <c r="C45" s="294"/>
      <c r="D45" s="294"/>
      <c r="E45" s="294"/>
      <c r="F45" s="294"/>
      <c r="G45" s="294"/>
      <c r="H45" s="294"/>
      <c r="I45" s="295"/>
      <c r="J45" s="86"/>
    </row>
    <row r="46" spans="2:12" ht="23.25" customHeight="1" thickBot="1">
      <c r="B46" s="293" t="s">
        <v>212</v>
      </c>
      <c r="C46" s="294"/>
      <c r="D46" s="294"/>
      <c r="E46" s="294"/>
      <c r="F46" s="294"/>
      <c r="G46" s="294"/>
      <c r="H46" s="294"/>
      <c r="I46" s="295"/>
    </row>
  </sheetData>
  <mergeCells count="11">
    <mergeCell ref="B42:I42"/>
    <mergeCell ref="B43:I43"/>
    <mergeCell ref="B44:I44"/>
    <mergeCell ref="B45:I45"/>
    <mergeCell ref="B46:I46"/>
    <mergeCell ref="B2:I2"/>
    <mergeCell ref="B3:B5"/>
    <mergeCell ref="C3:H3"/>
    <mergeCell ref="I3:I5"/>
    <mergeCell ref="C4:E4"/>
    <mergeCell ref="F4:H4"/>
  </mergeCell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B45-80BF-40EF-8996-07834A73BB2C}">
  <sheetPr>
    <tabColor rgb="FF00B050"/>
  </sheetPr>
  <dimension ref="B1:L53"/>
  <sheetViews>
    <sheetView zoomScaleNormal="100" workbookViewId="0">
      <selection activeCell="B2" sqref="B2:I2"/>
    </sheetView>
  </sheetViews>
  <sheetFormatPr baseColWidth="10" defaultRowHeight="15"/>
  <cols>
    <col min="2" max="2" width="58.5703125" customWidth="1"/>
    <col min="3" max="4" width="13.28515625" customWidth="1"/>
    <col min="5" max="5" width="9.7109375" customWidth="1"/>
    <col min="6" max="7" width="13.28515625" customWidth="1"/>
    <col min="8" max="8" width="9.7109375" customWidth="1"/>
    <col min="9" max="9" width="14.7109375" customWidth="1"/>
  </cols>
  <sheetData>
    <row r="1" spans="2:9" ht="15.75" thickBot="1"/>
    <row r="2" spans="2:9" ht="39.6" customHeight="1" thickBot="1">
      <c r="B2" s="296" t="s">
        <v>168</v>
      </c>
      <c r="C2" s="332"/>
      <c r="D2" s="332"/>
      <c r="E2" s="332"/>
      <c r="F2" s="332"/>
      <c r="G2" s="332"/>
      <c r="H2" s="332"/>
      <c r="I2" s="333"/>
    </row>
    <row r="3" spans="2:9" ht="22.5" customHeight="1" thickBot="1">
      <c r="B3" s="314" t="s">
        <v>0</v>
      </c>
      <c r="C3" s="317" t="s">
        <v>79</v>
      </c>
      <c r="D3" s="318"/>
      <c r="E3" s="318"/>
      <c r="F3" s="318"/>
      <c r="G3" s="318"/>
      <c r="H3" s="318"/>
      <c r="I3" s="345" t="s">
        <v>80</v>
      </c>
    </row>
    <row r="4" spans="2:9" ht="20.25" customHeight="1" thickBot="1">
      <c r="B4" s="315"/>
      <c r="C4" s="320" t="s">
        <v>51</v>
      </c>
      <c r="D4" s="321"/>
      <c r="E4" s="344"/>
      <c r="F4" s="321" t="s">
        <v>44</v>
      </c>
      <c r="G4" s="321"/>
      <c r="H4" s="321"/>
      <c r="I4" s="346"/>
    </row>
    <row r="5" spans="2:9" ht="52.5" customHeight="1" thickBot="1">
      <c r="B5" s="316"/>
      <c r="C5" s="180" t="s">
        <v>81</v>
      </c>
      <c r="D5" s="181" t="s">
        <v>167</v>
      </c>
      <c r="E5" s="182" t="s">
        <v>61</v>
      </c>
      <c r="F5" s="180" t="s">
        <v>81</v>
      </c>
      <c r="G5" s="181" t="s">
        <v>82</v>
      </c>
      <c r="H5" s="163" t="s">
        <v>61</v>
      </c>
      <c r="I5" s="347"/>
    </row>
    <row r="6" spans="2:9" ht="15" customHeight="1">
      <c r="B6" s="40" t="s">
        <v>29</v>
      </c>
      <c r="C6" s="88">
        <v>1</v>
      </c>
      <c r="D6" s="89">
        <v>99</v>
      </c>
      <c r="E6" s="90">
        <f t="shared" ref="E6:E41" si="0">(C6+D6)</f>
        <v>100</v>
      </c>
      <c r="F6" s="38">
        <v>1</v>
      </c>
      <c r="G6" s="91">
        <v>99</v>
      </c>
      <c r="H6" s="92">
        <f t="shared" ref="H6:H40" si="1">(F6+G6)</f>
        <v>100</v>
      </c>
      <c r="I6" s="38">
        <f>(D6-G6)</f>
        <v>0</v>
      </c>
    </row>
    <row r="7" spans="2:9" ht="15" customHeight="1">
      <c r="B7" s="40" t="s">
        <v>11</v>
      </c>
      <c r="C7" s="88">
        <v>1</v>
      </c>
      <c r="D7" s="89">
        <v>99</v>
      </c>
      <c r="E7" s="90">
        <f t="shared" si="0"/>
        <v>100</v>
      </c>
      <c r="F7" s="38">
        <v>0</v>
      </c>
      <c r="G7" s="91">
        <v>100</v>
      </c>
      <c r="H7" s="92">
        <f t="shared" si="1"/>
        <v>100</v>
      </c>
      <c r="I7" s="38">
        <f t="shared" ref="I7:I41" si="2">(D7-G7)</f>
        <v>-1</v>
      </c>
    </row>
    <row r="8" spans="2:9" ht="15" customHeight="1">
      <c r="B8" s="40" t="s">
        <v>24</v>
      </c>
      <c r="C8" s="88">
        <v>3</v>
      </c>
      <c r="D8" s="89">
        <v>97</v>
      </c>
      <c r="E8" s="90">
        <f t="shared" si="0"/>
        <v>100</v>
      </c>
      <c r="F8" s="38">
        <v>5</v>
      </c>
      <c r="G8" s="91">
        <v>95</v>
      </c>
      <c r="H8" s="92">
        <f t="shared" si="1"/>
        <v>100</v>
      </c>
      <c r="I8" s="38">
        <f t="shared" si="2"/>
        <v>2</v>
      </c>
    </row>
    <row r="9" spans="2:9" ht="15" customHeight="1">
      <c r="B9" s="40" t="s">
        <v>12</v>
      </c>
      <c r="C9" s="88">
        <v>3</v>
      </c>
      <c r="D9" s="89">
        <v>97</v>
      </c>
      <c r="E9" s="90">
        <f t="shared" si="0"/>
        <v>100</v>
      </c>
      <c r="F9" s="84">
        <v>2</v>
      </c>
      <c r="G9" s="91">
        <v>98</v>
      </c>
      <c r="H9" s="92">
        <f t="shared" si="1"/>
        <v>100</v>
      </c>
      <c r="I9" s="38">
        <f t="shared" si="2"/>
        <v>-1</v>
      </c>
    </row>
    <row r="10" spans="2:9" ht="15" customHeight="1">
      <c r="B10" s="40" t="s">
        <v>5</v>
      </c>
      <c r="C10" s="88">
        <v>3</v>
      </c>
      <c r="D10" s="89">
        <v>97</v>
      </c>
      <c r="E10" s="90">
        <f t="shared" si="0"/>
        <v>100</v>
      </c>
      <c r="F10" s="38">
        <v>1</v>
      </c>
      <c r="G10" s="91">
        <v>99</v>
      </c>
      <c r="H10" s="92">
        <f t="shared" si="1"/>
        <v>100</v>
      </c>
      <c r="I10" s="38">
        <f t="shared" si="2"/>
        <v>-2</v>
      </c>
    </row>
    <row r="11" spans="2:9" ht="15" customHeight="1">
      <c r="B11" s="40" t="s">
        <v>9</v>
      </c>
      <c r="C11" s="88">
        <v>4</v>
      </c>
      <c r="D11" s="89">
        <v>96</v>
      </c>
      <c r="E11" s="90">
        <f t="shared" si="0"/>
        <v>100</v>
      </c>
      <c r="F11" s="38">
        <v>2</v>
      </c>
      <c r="G11" s="91">
        <v>98</v>
      </c>
      <c r="H11" s="92">
        <f t="shared" si="1"/>
        <v>100</v>
      </c>
      <c r="I11" s="38">
        <f t="shared" si="2"/>
        <v>-2</v>
      </c>
    </row>
    <row r="12" spans="2:9" ht="15" customHeight="1">
      <c r="B12" s="40" t="s">
        <v>31</v>
      </c>
      <c r="C12" s="88">
        <v>5</v>
      </c>
      <c r="D12" s="89">
        <v>95</v>
      </c>
      <c r="E12" s="90">
        <f t="shared" si="0"/>
        <v>100</v>
      </c>
      <c r="F12" s="38">
        <v>3</v>
      </c>
      <c r="G12" s="91">
        <v>97</v>
      </c>
      <c r="H12" s="92">
        <f t="shared" si="1"/>
        <v>100</v>
      </c>
      <c r="I12" s="38">
        <f t="shared" si="2"/>
        <v>-2</v>
      </c>
    </row>
    <row r="13" spans="2:9" ht="15" customHeight="1">
      <c r="B13" s="40" t="s">
        <v>36</v>
      </c>
      <c r="C13" s="88">
        <v>5</v>
      </c>
      <c r="D13" s="89">
        <v>95</v>
      </c>
      <c r="E13" s="90">
        <f t="shared" si="0"/>
        <v>100</v>
      </c>
      <c r="F13" s="38">
        <v>5</v>
      </c>
      <c r="G13" s="91">
        <v>95</v>
      </c>
      <c r="H13" s="92">
        <f t="shared" si="1"/>
        <v>100</v>
      </c>
      <c r="I13" s="38">
        <f t="shared" si="2"/>
        <v>0</v>
      </c>
    </row>
    <row r="14" spans="2:9" ht="15" customHeight="1">
      <c r="B14" s="40" t="s">
        <v>19</v>
      </c>
      <c r="C14" s="88">
        <v>6</v>
      </c>
      <c r="D14" s="89">
        <v>94</v>
      </c>
      <c r="E14" s="90">
        <f t="shared" si="0"/>
        <v>100</v>
      </c>
      <c r="F14" s="38">
        <v>2</v>
      </c>
      <c r="G14" s="91">
        <v>98</v>
      </c>
      <c r="H14" s="92">
        <f t="shared" si="1"/>
        <v>100</v>
      </c>
      <c r="I14" s="38">
        <f t="shared" si="2"/>
        <v>-4</v>
      </c>
    </row>
    <row r="15" spans="2:9" ht="15" customHeight="1">
      <c r="B15" s="40" t="s">
        <v>6</v>
      </c>
      <c r="C15" s="88">
        <v>7</v>
      </c>
      <c r="D15" s="89">
        <v>93</v>
      </c>
      <c r="E15" s="90">
        <f t="shared" si="0"/>
        <v>100</v>
      </c>
      <c r="F15" s="38">
        <v>2</v>
      </c>
      <c r="G15" s="91">
        <v>98</v>
      </c>
      <c r="H15" s="92">
        <f t="shared" si="1"/>
        <v>100</v>
      </c>
      <c r="I15" s="38">
        <f t="shared" si="2"/>
        <v>-5</v>
      </c>
    </row>
    <row r="16" spans="2:9" ht="15" customHeight="1">
      <c r="B16" s="40" t="s">
        <v>10</v>
      </c>
      <c r="C16" s="88">
        <v>7</v>
      </c>
      <c r="D16" s="89">
        <v>93</v>
      </c>
      <c r="E16" s="90">
        <f t="shared" si="0"/>
        <v>100</v>
      </c>
      <c r="F16" s="38">
        <v>2</v>
      </c>
      <c r="G16" s="91">
        <v>98</v>
      </c>
      <c r="H16" s="92">
        <f t="shared" si="1"/>
        <v>100</v>
      </c>
      <c r="I16" s="38">
        <f t="shared" si="2"/>
        <v>-5</v>
      </c>
    </row>
    <row r="17" spans="2:9" ht="15" customHeight="1">
      <c r="B17" s="40" t="s">
        <v>27</v>
      </c>
      <c r="C17" s="88">
        <v>7</v>
      </c>
      <c r="D17" s="89">
        <v>93</v>
      </c>
      <c r="E17" s="90">
        <f t="shared" si="0"/>
        <v>100</v>
      </c>
      <c r="F17" s="38">
        <v>7</v>
      </c>
      <c r="G17" s="91">
        <v>93</v>
      </c>
      <c r="H17" s="92">
        <f t="shared" si="1"/>
        <v>100</v>
      </c>
      <c r="I17" s="38">
        <f t="shared" si="2"/>
        <v>0</v>
      </c>
    </row>
    <row r="18" spans="2:9" ht="15" customHeight="1">
      <c r="B18" s="40" t="s">
        <v>35</v>
      </c>
      <c r="C18" s="88">
        <v>7</v>
      </c>
      <c r="D18" s="89">
        <v>93</v>
      </c>
      <c r="E18" s="90">
        <f t="shared" si="0"/>
        <v>100</v>
      </c>
      <c r="F18" s="38">
        <v>2</v>
      </c>
      <c r="G18" s="91">
        <v>98</v>
      </c>
      <c r="H18" s="92">
        <f t="shared" si="1"/>
        <v>100</v>
      </c>
      <c r="I18" s="38">
        <f t="shared" si="2"/>
        <v>-5</v>
      </c>
    </row>
    <row r="19" spans="2:9" ht="15" customHeight="1">
      <c r="B19" s="40" t="s">
        <v>25</v>
      </c>
      <c r="C19" s="88">
        <v>9</v>
      </c>
      <c r="D19" s="89">
        <v>91</v>
      </c>
      <c r="E19" s="90">
        <f t="shared" si="0"/>
        <v>100</v>
      </c>
      <c r="F19" s="38">
        <v>13</v>
      </c>
      <c r="G19" s="91">
        <v>87</v>
      </c>
      <c r="H19" s="92">
        <f t="shared" si="1"/>
        <v>100</v>
      </c>
      <c r="I19" s="38">
        <f t="shared" si="2"/>
        <v>4</v>
      </c>
    </row>
    <row r="20" spans="2:9" ht="15" customHeight="1">
      <c r="B20" s="40" t="s">
        <v>26</v>
      </c>
      <c r="C20" s="88">
        <v>9</v>
      </c>
      <c r="D20" s="89">
        <v>91</v>
      </c>
      <c r="E20" s="90">
        <f t="shared" si="0"/>
        <v>100</v>
      </c>
      <c r="F20" s="38">
        <v>10</v>
      </c>
      <c r="G20" s="91">
        <v>90</v>
      </c>
      <c r="H20" s="92">
        <f t="shared" si="1"/>
        <v>100</v>
      </c>
      <c r="I20" s="38">
        <f t="shared" si="2"/>
        <v>1</v>
      </c>
    </row>
    <row r="21" spans="2:9" ht="15" customHeight="1">
      <c r="B21" s="40" t="s">
        <v>20</v>
      </c>
      <c r="C21" s="88">
        <v>9</v>
      </c>
      <c r="D21" s="89">
        <v>91</v>
      </c>
      <c r="E21" s="90">
        <f t="shared" si="0"/>
        <v>100</v>
      </c>
      <c r="F21" s="38">
        <v>6</v>
      </c>
      <c r="G21" s="91">
        <v>94</v>
      </c>
      <c r="H21" s="92">
        <f t="shared" si="1"/>
        <v>100</v>
      </c>
      <c r="I21" s="38">
        <f t="shared" si="2"/>
        <v>-3</v>
      </c>
    </row>
    <row r="22" spans="2:9" ht="15" customHeight="1">
      <c r="B22" s="183" t="s">
        <v>4</v>
      </c>
      <c r="C22" s="93">
        <v>10</v>
      </c>
      <c r="D22" s="89">
        <v>90</v>
      </c>
      <c r="E22" s="90">
        <f t="shared" si="0"/>
        <v>100</v>
      </c>
      <c r="F22" s="38">
        <v>5</v>
      </c>
      <c r="G22" s="91">
        <v>95</v>
      </c>
      <c r="H22" s="92">
        <f t="shared" si="1"/>
        <v>100</v>
      </c>
      <c r="I22" s="38">
        <f t="shared" si="2"/>
        <v>-5</v>
      </c>
    </row>
    <row r="23" spans="2:9" ht="15" customHeight="1">
      <c r="B23" s="40" t="s">
        <v>7</v>
      </c>
      <c r="C23" s="88">
        <v>10</v>
      </c>
      <c r="D23" s="89">
        <v>90</v>
      </c>
      <c r="E23" s="90">
        <f t="shared" si="0"/>
        <v>100</v>
      </c>
      <c r="F23" s="84">
        <v>3</v>
      </c>
      <c r="G23" s="91">
        <v>97</v>
      </c>
      <c r="H23" s="92">
        <f t="shared" si="1"/>
        <v>100</v>
      </c>
      <c r="I23" s="38">
        <f t="shared" si="2"/>
        <v>-7</v>
      </c>
    </row>
    <row r="24" spans="2:9" ht="15" customHeight="1">
      <c r="B24" s="40" t="s">
        <v>8</v>
      </c>
      <c r="C24" s="88">
        <v>11</v>
      </c>
      <c r="D24" s="89">
        <v>89</v>
      </c>
      <c r="E24" s="90">
        <f t="shared" si="0"/>
        <v>100</v>
      </c>
      <c r="F24" s="84">
        <v>3</v>
      </c>
      <c r="G24" s="91">
        <v>97</v>
      </c>
      <c r="H24" s="92">
        <f t="shared" si="1"/>
        <v>100</v>
      </c>
      <c r="I24" s="38">
        <f t="shared" si="2"/>
        <v>-8</v>
      </c>
    </row>
    <row r="25" spans="2:9" ht="15" customHeight="1">
      <c r="B25" s="40" t="s">
        <v>37</v>
      </c>
      <c r="C25" s="88">
        <v>11</v>
      </c>
      <c r="D25" s="89">
        <v>89</v>
      </c>
      <c r="E25" s="90">
        <f t="shared" si="0"/>
        <v>100</v>
      </c>
      <c r="F25" s="38">
        <v>7</v>
      </c>
      <c r="G25" s="91">
        <v>93</v>
      </c>
      <c r="H25" s="92">
        <f t="shared" si="1"/>
        <v>100</v>
      </c>
      <c r="I25" s="38">
        <f t="shared" si="2"/>
        <v>-4</v>
      </c>
    </row>
    <row r="26" spans="2:9" ht="15" customHeight="1">
      <c r="B26" s="40" t="s">
        <v>21</v>
      </c>
      <c r="C26" s="88">
        <v>11</v>
      </c>
      <c r="D26" s="89">
        <v>89</v>
      </c>
      <c r="E26" s="90">
        <f t="shared" si="0"/>
        <v>100</v>
      </c>
      <c r="F26" s="38">
        <v>5</v>
      </c>
      <c r="G26" s="91">
        <v>95</v>
      </c>
      <c r="H26" s="92">
        <f t="shared" si="1"/>
        <v>100</v>
      </c>
      <c r="I26" s="38">
        <f t="shared" si="2"/>
        <v>-6</v>
      </c>
    </row>
    <row r="27" spans="2:9" ht="15" customHeight="1">
      <c r="B27" s="40" t="s">
        <v>23</v>
      </c>
      <c r="C27" s="88">
        <v>13</v>
      </c>
      <c r="D27" s="89">
        <v>87</v>
      </c>
      <c r="E27" s="90">
        <f t="shared" si="0"/>
        <v>100</v>
      </c>
      <c r="F27" s="38">
        <v>10</v>
      </c>
      <c r="G27" s="91">
        <v>90</v>
      </c>
      <c r="H27" s="92">
        <f t="shared" si="1"/>
        <v>100</v>
      </c>
      <c r="I27" s="38">
        <f t="shared" si="2"/>
        <v>-3</v>
      </c>
    </row>
    <row r="28" spans="2:9" ht="15" customHeight="1">
      <c r="B28" s="40" t="s">
        <v>33</v>
      </c>
      <c r="C28" s="88">
        <v>14</v>
      </c>
      <c r="D28" s="89">
        <v>86</v>
      </c>
      <c r="E28" s="90">
        <f t="shared" si="0"/>
        <v>100</v>
      </c>
      <c r="F28" s="38">
        <v>5</v>
      </c>
      <c r="G28" s="91">
        <v>95</v>
      </c>
      <c r="H28" s="92">
        <f t="shared" si="1"/>
        <v>100</v>
      </c>
      <c r="I28" s="38">
        <f t="shared" si="2"/>
        <v>-9</v>
      </c>
    </row>
    <row r="29" spans="2:9" ht="15" customHeight="1">
      <c r="B29" s="40" t="s">
        <v>13</v>
      </c>
      <c r="C29" s="88">
        <v>15</v>
      </c>
      <c r="D29" s="89">
        <v>85</v>
      </c>
      <c r="E29" s="90">
        <f t="shared" si="0"/>
        <v>100</v>
      </c>
      <c r="F29" s="38">
        <v>4</v>
      </c>
      <c r="G29" s="91">
        <v>96</v>
      </c>
      <c r="H29" s="92">
        <f t="shared" si="1"/>
        <v>100</v>
      </c>
      <c r="I29" s="38">
        <f t="shared" si="2"/>
        <v>-11</v>
      </c>
    </row>
    <row r="30" spans="2:9" ht="15" customHeight="1">
      <c r="B30" s="40" t="s">
        <v>32</v>
      </c>
      <c r="C30" s="88">
        <v>16</v>
      </c>
      <c r="D30" s="89">
        <v>84</v>
      </c>
      <c r="E30" s="90">
        <f t="shared" si="0"/>
        <v>100</v>
      </c>
      <c r="F30" s="38">
        <v>9</v>
      </c>
      <c r="G30" s="91">
        <v>91</v>
      </c>
      <c r="H30" s="92">
        <f t="shared" si="1"/>
        <v>100</v>
      </c>
      <c r="I30" s="38">
        <f>(D30-G30)</f>
        <v>-7</v>
      </c>
    </row>
    <row r="31" spans="2:9" ht="15" customHeight="1">
      <c r="B31" s="183" t="s">
        <v>39</v>
      </c>
      <c r="C31" s="93">
        <v>17</v>
      </c>
      <c r="D31" s="89">
        <v>83</v>
      </c>
      <c r="E31" s="90">
        <f t="shared" si="0"/>
        <v>100</v>
      </c>
      <c r="F31" s="38">
        <v>7</v>
      </c>
      <c r="G31" s="91">
        <v>93</v>
      </c>
      <c r="H31" s="92">
        <f t="shared" si="1"/>
        <v>100</v>
      </c>
      <c r="I31" s="38">
        <f t="shared" si="2"/>
        <v>-10</v>
      </c>
    </row>
    <row r="32" spans="2:9" ht="15" customHeight="1">
      <c r="B32" s="40" t="s">
        <v>38</v>
      </c>
      <c r="C32" s="88">
        <v>19</v>
      </c>
      <c r="D32" s="89">
        <v>81</v>
      </c>
      <c r="E32" s="90">
        <f t="shared" si="0"/>
        <v>100</v>
      </c>
      <c r="F32" s="38">
        <v>19</v>
      </c>
      <c r="G32" s="91">
        <v>81</v>
      </c>
      <c r="H32" s="92">
        <f t="shared" si="1"/>
        <v>100</v>
      </c>
      <c r="I32" s="38">
        <f t="shared" si="2"/>
        <v>0</v>
      </c>
    </row>
    <row r="33" spans="2:12" ht="15" customHeight="1">
      <c r="B33" s="40" t="s">
        <v>17</v>
      </c>
      <c r="C33" s="88">
        <v>21</v>
      </c>
      <c r="D33" s="89">
        <v>79</v>
      </c>
      <c r="E33" s="90">
        <f t="shared" si="0"/>
        <v>100</v>
      </c>
      <c r="F33" s="38">
        <v>15</v>
      </c>
      <c r="G33" s="91">
        <v>85</v>
      </c>
      <c r="H33" s="92">
        <f t="shared" si="1"/>
        <v>100</v>
      </c>
      <c r="I33" s="38">
        <f t="shared" si="2"/>
        <v>-6</v>
      </c>
    </row>
    <row r="34" spans="2:12" ht="15" customHeight="1">
      <c r="B34" s="40" t="s">
        <v>14</v>
      </c>
      <c r="C34" s="88">
        <v>23</v>
      </c>
      <c r="D34" s="89">
        <v>77</v>
      </c>
      <c r="E34" s="90">
        <f t="shared" si="0"/>
        <v>100</v>
      </c>
      <c r="F34" s="38">
        <v>7</v>
      </c>
      <c r="G34" s="91">
        <v>93</v>
      </c>
      <c r="H34" s="92">
        <f t="shared" si="1"/>
        <v>100</v>
      </c>
      <c r="I34" s="38">
        <f t="shared" si="2"/>
        <v>-16</v>
      </c>
      <c r="K34" s="70"/>
      <c r="L34" s="70"/>
    </row>
    <row r="35" spans="2:12" ht="15" customHeight="1">
      <c r="B35" s="40" t="s">
        <v>15</v>
      </c>
      <c r="C35" s="88">
        <v>24</v>
      </c>
      <c r="D35" s="89">
        <v>76</v>
      </c>
      <c r="E35" s="90">
        <f t="shared" si="0"/>
        <v>100</v>
      </c>
      <c r="F35" s="38">
        <v>13</v>
      </c>
      <c r="G35" s="91">
        <v>87</v>
      </c>
      <c r="H35" s="92">
        <f t="shared" si="1"/>
        <v>100</v>
      </c>
      <c r="I35" s="38">
        <f t="shared" si="2"/>
        <v>-11</v>
      </c>
      <c r="K35" s="70"/>
      <c r="L35" s="70"/>
    </row>
    <row r="36" spans="2:12" ht="15" customHeight="1">
      <c r="B36" s="40" t="s">
        <v>34</v>
      </c>
      <c r="C36" s="88">
        <v>25</v>
      </c>
      <c r="D36" s="89">
        <v>75</v>
      </c>
      <c r="E36" s="90">
        <f t="shared" si="0"/>
        <v>100</v>
      </c>
      <c r="F36" s="38">
        <v>14</v>
      </c>
      <c r="G36" s="91">
        <v>86</v>
      </c>
      <c r="H36" s="92">
        <f t="shared" si="1"/>
        <v>100</v>
      </c>
      <c r="I36" s="38">
        <f t="shared" si="2"/>
        <v>-11</v>
      </c>
    </row>
    <row r="37" spans="2:12" ht="15" customHeight="1">
      <c r="B37" s="40" t="s">
        <v>16</v>
      </c>
      <c r="C37" s="88">
        <v>27</v>
      </c>
      <c r="D37" s="89">
        <v>73</v>
      </c>
      <c r="E37" s="90">
        <f t="shared" si="0"/>
        <v>100</v>
      </c>
      <c r="F37" s="38">
        <v>20</v>
      </c>
      <c r="G37" s="91">
        <v>80</v>
      </c>
      <c r="H37" s="92">
        <f t="shared" si="1"/>
        <v>100</v>
      </c>
      <c r="I37" s="38">
        <f t="shared" si="2"/>
        <v>-7</v>
      </c>
    </row>
    <row r="38" spans="2:12" ht="15" customHeight="1">
      <c r="B38" s="184" t="s">
        <v>22</v>
      </c>
      <c r="C38" s="94">
        <v>32</v>
      </c>
      <c r="D38" s="95">
        <v>68</v>
      </c>
      <c r="E38" s="90">
        <f t="shared" si="0"/>
        <v>100</v>
      </c>
      <c r="F38" s="96">
        <v>18</v>
      </c>
      <c r="G38" s="97">
        <v>82</v>
      </c>
      <c r="H38" s="92">
        <f t="shared" si="1"/>
        <v>100</v>
      </c>
      <c r="I38" s="38">
        <f t="shared" si="2"/>
        <v>-14</v>
      </c>
    </row>
    <row r="39" spans="2:12" ht="15" customHeight="1">
      <c r="B39" s="185" t="s">
        <v>18</v>
      </c>
      <c r="C39" s="98">
        <v>39</v>
      </c>
      <c r="D39" s="89">
        <v>61</v>
      </c>
      <c r="E39" s="90">
        <f t="shared" si="0"/>
        <v>100</v>
      </c>
      <c r="F39" s="38">
        <v>31</v>
      </c>
      <c r="G39" s="97">
        <v>69</v>
      </c>
      <c r="H39" s="92">
        <f t="shared" si="1"/>
        <v>100</v>
      </c>
      <c r="I39" s="38">
        <f t="shared" si="2"/>
        <v>-8</v>
      </c>
    </row>
    <row r="40" spans="2:12" ht="15" customHeight="1" thickBot="1">
      <c r="B40" s="183" t="s">
        <v>3</v>
      </c>
      <c r="C40" s="93">
        <v>39</v>
      </c>
      <c r="D40" s="95">
        <v>61</v>
      </c>
      <c r="E40" s="99">
        <f t="shared" si="0"/>
        <v>100</v>
      </c>
      <c r="F40" s="100">
        <v>23</v>
      </c>
      <c r="G40" s="91">
        <v>77</v>
      </c>
      <c r="H40" s="92">
        <f t="shared" si="1"/>
        <v>100</v>
      </c>
      <c r="I40" s="96">
        <f t="shared" si="2"/>
        <v>-16</v>
      </c>
    </row>
    <row r="41" spans="2:12" ht="17.100000000000001" customHeight="1" thickBot="1">
      <c r="B41" s="7" t="s">
        <v>83</v>
      </c>
      <c r="C41" s="78">
        <v>13</v>
      </c>
      <c r="D41" s="101">
        <v>87</v>
      </c>
      <c r="E41" s="102">
        <f t="shared" si="0"/>
        <v>100</v>
      </c>
      <c r="F41" s="78">
        <v>8</v>
      </c>
      <c r="G41" s="101">
        <v>92</v>
      </c>
      <c r="H41" s="102">
        <v>100</v>
      </c>
      <c r="I41" s="78">
        <f t="shared" si="2"/>
        <v>-5</v>
      </c>
    </row>
    <row r="42" spans="2:12" ht="15" customHeight="1">
      <c r="B42" s="326" t="s">
        <v>42</v>
      </c>
      <c r="C42" s="327"/>
      <c r="D42" s="327"/>
      <c r="E42" s="327"/>
      <c r="F42" s="327"/>
      <c r="G42" s="327"/>
      <c r="H42" s="327"/>
      <c r="I42" s="328"/>
    </row>
    <row r="43" spans="2:12" ht="15" customHeight="1" thickBot="1">
      <c r="B43" s="329" t="s">
        <v>62</v>
      </c>
      <c r="C43" s="330"/>
      <c r="D43" s="330"/>
      <c r="E43" s="330"/>
      <c r="F43" s="330"/>
      <c r="G43" s="330"/>
      <c r="H43" s="330"/>
      <c r="I43" s="331"/>
    </row>
    <row r="44" spans="2:12" ht="26.25" customHeight="1" thickBot="1">
      <c r="B44" s="293" t="s">
        <v>84</v>
      </c>
      <c r="C44" s="294"/>
      <c r="D44" s="294"/>
      <c r="E44" s="294"/>
      <c r="F44" s="294"/>
      <c r="G44" s="294"/>
      <c r="H44" s="294"/>
      <c r="I44" s="295"/>
    </row>
    <row r="45" spans="2:12" ht="22.5" customHeight="1" thickBot="1">
      <c r="B45" s="311" t="s">
        <v>63</v>
      </c>
      <c r="C45" s="312"/>
      <c r="D45" s="312"/>
      <c r="E45" s="312"/>
      <c r="F45" s="312"/>
      <c r="G45" s="312"/>
      <c r="H45" s="312"/>
      <c r="I45" s="313"/>
    </row>
    <row r="53" ht="38.25" customHeight="1"/>
  </sheetData>
  <mergeCells count="10">
    <mergeCell ref="B42:I42"/>
    <mergeCell ref="B43:I43"/>
    <mergeCell ref="B44:I44"/>
    <mergeCell ref="B45:I45"/>
    <mergeCell ref="B2:I2"/>
    <mergeCell ref="B3:B5"/>
    <mergeCell ref="C3:H3"/>
    <mergeCell ref="I3:I5"/>
    <mergeCell ref="C4:E4"/>
    <mergeCell ref="F4:H4"/>
  </mergeCells>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6FB2-F273-44CA-A063-F546BC00347A}">
  <sheetPr>
    <tabColor rgb="FF00B050"/>
  </sheetPr>
  <dimension ref="B1:R47"/>
  <sheetViews>
    <sheetView zoomScaleNormal="100" workbookViewId="0">
      <selection activeCell="B2" sqref="B2:O2"/>
    </sheetView>
  </sheetViews>
  <sheetFormatPr baseColWidth="10" defaultRowHeight="15"/>
  <cols>
    <col min="1" max="1" width="14.85546875" customWidth="1"/>
    <col min="2" max="2" width="50.140625" customWidth="1"/>
    <col min="3" max="7" width="6.7109375" customWidth="1"/>
    <col min="8" max="8" width="7.42578125" customWidth="1"/>
    <col min="9" max="13" width="6.7109375" customWidth="1"/>
    <col min="14" max="14" width="7.28515625" customWidth="1"/>
    <col min="15" max="15" width="16.28515625" customWidth="1"/>
  </cols>
  <sheetData>
    <row r="1" spans="2:16" ht="15.75" thickBot="1"/>
    <row r="2" spans="2:16" ht="44.25" customHeight="1" thickBot="1">
      <c r="B2" s="296" t="s">
        <v>199</v>
      </c>
      <c r="C2" s="332"/>
      <c r="D2" s="332"/>
      <c r="E2" s="332"/>
      <c r="F2" s="332"/>
      <c r="G2" s="332"/>
      <c r="H2" s="332"/>
      <c r="I2" s="332"/>
      <c r="J2" s="332"/>
      <c r="K2" s="332"/>
      <c r="L2" s="332"/>
      <c r="M2" s="332"/>
      <c r="N2" s="332"/>
      <c r="O2" s="333"/>
    </row>
    <row r="3" spans="2:16" ht="14.45" customHeight="1">
      <c r="B3" s="314" t="s">
        <v>0</v>
      </c>
      <c r="C3" s="348" t="s">
        <v>51</v>
      </c>
      <c r="D3" s="340"/>
      <c r="E3" s="340"/>
      <c r="F3" s="340"/>
      <c r="G3" s="340"/>
      <c r="H3" s="349"/>
      <c r="I3" s="340" t="s">
        <v>44</v>
      </c>
      <c r="J3" s="340"/>
      <c r="K3" s="340"/>
      <c r="L3" s="340"/>
      <c r="M3" s="340"/>
      <c r="N3" s="349"/>
      <c r="O3" s="337" t="s">
        <v>210</v>
      </c>
    </row>
    <row r="4" spans="2:16" ht="17.45" customHeight="1" thickBot="1">
      <c r="B4" s="315"/>
      <c r="C4" s="350"/>
      <c r="D4" s="351"/>
      <c r="E4" s="351"/>
      <c r="F4" s="351"/>
      <c r="G4" s="351"/>
      <c r="H4" s="352"/>
      <c r="I4" s="351"/>
      <c r="J4" s="351"/>
      <c r="K4" s="351"/>
      <c r="L4" s="351"/>
      <c r="M4" s="351"/>
      <c r="N4" s="352"/>
      <c r="O4" s="338"/>
    </row>
    <row r="5" spans="2:16" ht="24.75" customHeight="1" thickBot="1">
      <c r="B5" s="315"/>
      <c r="C5" s="317" t="s">
        <v>85</v>
      </c>
      <c r="D5" s="318"/>
      <c r="E5" s="318"/>
      <c r="F5" s="318"/>
      <c r="G5" s="318"/>
      <c r="H5" s="345" t="s">
        <v>86</v>
      </c>
      <c r="I5" s="317" t="s">
        <v>85</v>
      </c>
      <c r="J5" s="343"/>
      <c r="K5" s="343"/>
      <c r="L5" s="343"/>
      <c r="M5" s="343"/>
      <c r="N5" s="345" t="s">
        <v>86</v>
      </c>
      <c r="O5" s="338"/>
    </row>
    <row r="6" spans="2:16" ht="23.25" customHeight="1" thickBot="1">
      <c r="B6" s="315"/>
      <c r="C6" s="103">
        <v>1</v>
      </c>
      <c r="D6" s="104">
        <v>2</v>
      </c>
      <c r="E6" s="104">
        <v>3</v>
      </c>
      <c r="F6" s="104">
        <v>4</v>
      </c>
      <c r="G6" s="105">
        <v>5</v>
      </c>
      <c r="H6" s="346"/>
      <c r="I6" s="103">
        <v>1</v>
      </c>
      <c r="J6" s="104">
        <v>2</v>
      </c>
      <c r="K6" s="104">
        <v>3</v>
      </c>
      <c r="L6" s="104">
        <v>4</v>
      </c>
      <c r="M6" s="105">
        <v>5</v>
      </c>
      <c r="N6" s="346"/>
      <c r="O6" s="338"/>
    </row>
    <row r="7" spans="2:16" ht="15" customHeight="1">
      <c r="B7" s="115" t="s">
        <v>36</v>
      </c>
      <c r="C7" s="106">
        <v>28</v>
      </c>
      <c r="D7" s="30">
        <v>36</v>
      </c>
      <c r="E7" s="30">
        <v>33</v>
      </c>
      <c r="F7" s="30">
        <v>2</v>
      </c>
      <c r="G7" s="31">
        <v>1</v>
      </c>
      <c r="H7" s="107">
        <f t="shared" ref="H7:H41" si="0">SUM(C7:G7)</f>
        <v>100</v>
      </c>
      <c r="I7" s="108">
        <v>44</v>
      </c>
      <c r="J7" s="30">
        <v>34</v>
      </c>
      <c r="K7" s="30">
        <v>21</v>
      </c>
      <c r="L7" s="30">
        <v>1</v>
      </c>
      <c r="M7" s="31">
        <v>0</v>
      </c>
      <c r="N7" s="107">
        <f t="shared" ref="N7:N41" si="1">SUM(I7:M7)</f>
        <v>100</v>
      </c>
      <c r="O7" s="32">
        <f t="shared" ref="O7:O41" si="2">C7-I7</f>
        <v>-16</v>
      </c>
    </row>
    <row r="8" spans="2:16" ht="15" customHeight="1">
      <c r="B8" s="119" t="s">
        <v>25</v>
      </c>
      <c r="C8" s="109">
        <v>28</v>
      </c>
      <c r="D8" s="36">
        <v>40</v>
      </c>
      <c r="E8" s="36">
        <v>28</v>
      </c>
      <c r="F8" s="36">
        <v>3</v>
      </c>
      <c r="G8" s="37">
        <v>1</v>
      </c>
      <c r="H8" s="88">
        <f t="shared" si="0"/>
        <v>100</v>
      </c>
      <c r="I8" s="110">
        <v>50</v>
      </c>
      <c r="J8" s="36">
        <v>30</v>
      </c>
      <c r="K8" s="36">
        <v>17</v>
      </c>
      <c r="L8" s="36">
        <v>2</v>
      </c>
      <c r="M8" s="37">
        <v>1</v>
      </c>
      <c r="N8" s="88">
        <f t="shared" si="1"/>
        <v>100</v>
      </c>
      <c r="O8" s="38">
        <f t="shared" si="2"/>
        <v>-22</v>
      </c>
      <c r="P8" s="62"/>
    </row>
    <row r="9" spans="2:16" s="66" customFormat="1" ht="15" customHeight="1">
      <c r="B9" s="9" t="s">
        <v>29</v>
      </c>
      <c r="C9" s="109">
        <v>21</v>
      </c>
      <c r="D9" s="36">
        <v>20</v>
      </c>
      <c r="E9" s="36">
        <v>37</v>
      </c>
      <c r="F9" s="36">
        <v>13</v>
      </c>
      <c r="G9" s="37">
        <v>9</v>
      </c>
      <c r="H9" s="88">
        <f t="shared" si="0"/>
        <v>100</v>
      </c>
      <c r="I9" s="110">
        <v>26</v>
      </c>
      <c r="J9" s="36">
        <v>16</v>
      </c>
      <c r="K9" s="36">
        <v>39</v>
      </c>
      <c r="L9" s="36">
        <v>15</v>
      </c>
      <c r="M9" s="37">
        <v>4</v>
      </c>
      <c r="N9" s="88">
        <f t="shared" si="1"/>
        <v>100</v>
      </c>
      <c r="O9" s="38">
        <f t="shared" si="2"/>
        <v>-5</v>
      </c>
    </row>
    <row r="10" spans="2:16" ht="15" customHeight="1">
      <c r="B10" s="119" t="s">
        <v>5</v>
      </c>
      <c r="C10" s="109">
        <v>17</v>
      </c>
      <c r="D10" s="36">
        <v>20</v>
      </c>
      <c r="E10" s="36">
        <v>46</v>
      </c>
      <c r="F10" s="36">
        <v>11</v>
      </c>
      <c r="G10" s="37">
        <v>6</v>
      </c>
      <c r="H10" s="88">
        <f t="shared" si="0"/>
        <v>100</v>
      </c>
      <c r="I10" s="110">
        <v>18</v>
      </c>
      <c r="J10" s="36">
        <v>17</v>
      </c>
      <c r="K10" s="36">
        <v>47</v>
      </c>
      <c r="L10" s="36">
        <v>15</v>
      </c>
      <c r="M10" s="37">
        <v>3</v>
      </c>
      <c r="N10" s="88">
        <f t="shared" si="1"/>
        <v>100</v>
      </c>
      <c r="O10" s="38">
        <f t="shared" si="2"/>
        <v>-1</v>
      </c>
    </row>
    <row r="11" spans="2:16" ht="15" customHeight="1">
      <c r="B11" s="119" t="s">
        <v>11</v>
      </c>
      <c r="C11" s="109">
        <v>15</v>
      </c>
      <c r="D11" s="36">
        <v>25</v>
      </c>
      <c r="E11" s="36">
        <v>31</v>
      </c>
      <c r="F11" s="36">
        <v>18</v>
      </c>
      <c r="G11" s="37">
        <v>11</v>
      </c>
      <c r="H11" s="88">
        <f t="shared" si="0"/>
        <v>100</v>
      </c>
      <c r="I11" s="110">
        <v>16</v>
      </c>
      <c r="J11" s="36">
        <v>24</v>
      </c>
      <c r="K11" s="36">
        <v>39</v>
      </c>
      <c r="L11" s="36">
        <v>17</v>
      </c>
      <c r="M11" s="37">
        <v>4</v>
      </c>
      <c r="N11" s="88">
        <f t="shared" si="1"/>
        <v>100</v>
      </c>
      <c r="O11" s="38">
        <f t="shared" si="2"/>
        <v>-1</v>
      </c>
    </row>
    <row r="12" spans="2:16" ht="15" customHeight="1">
      <c r="B12" s="119" t="s">
        <v>12</v>
      </c>
      <c r="C12" s="109">
        <v>15</v>
      </c>
      <c r="D12" s="36">
        <v>45</v>
      </c>
      <c r="E12" s="36">
        <v>37</v>
      </c>
      <c r="F12" s="36">
        <v>3</v>
      </c>
      <c r="G12" s="37">
        <v>0</v>
      </c>
      <c r="H12" s="88">
        <f t="shared" si="0"/>
        <v>100</v>
      </c>
      <c r="I12" s="110">
        <v>19</v>
      </c>
      <c r="J12" s="36">
        <v>46</v>
      </c>
      <c r="K12" s="36">
        <v>32</v>
      </c>
      <c r="L12" s="36">
        <v>3</v>
      </c>
      <c r="M12" s="37">
        <v>0</v>
      </c>
      <c r="N12" s="88">
        <f t="shared" si="1"/>
        <v>100</v>
      </c>
      <c r="O12" s="38">
        <f t="shared" si="2"/>
        <v>-4</v>
      </c>
    </row>
    <row r="13" spans="2:16" ht="15" customHeight="1">
      <c r="B13" s="119" t="s">
        <v>26</v>
      </c>
      <c r="C13" s="109">
        <v>13</v>
      </c>
      <c r="D13" s="36">
        <v>17</v>
      </c>
      <c r="E13" s="36">
        <v>62</v>
      </c>
      <c r="F13" s="36">
        <v>6</v>
      </c>
      <c r="G13" s="37">
        <v>2</v>
      </c>
      <c r="H13" s="88">
        <f t="shared" si="0"/>
        <v>100</v>
      </c>
      <c r="I13" s="110">
        <v>33</v>
      </c>
      <c r="J13" s="36">
        <v>19</v>
      </c>
      <c r="K13" s="36">
        <v>38</v>
      </c>
      <c r="L13" s="36">
        <v>8</v>
      </c>
      <c r="M13" s="37">
        <v>2</v>
      </c>
      <c r="N13" s="88">
        <f t="shared" si="1"/>
        <v>100</v>
      </c>
      <c r="O13" s="38">
        <f t="shared" si="2"/>
        <v>-20</v>
      </c>
    </row>
    <row r="14" spans="2:16" ht="15" customHeight="1">
      <c r="B14" s="119" t="s">
        <v>10</v>
      </c>
      <c r="C14" s="109">
        <v>11</v>
      </c>
      <c r="D14" s="36">
        <v>21</v>
      </c>
      <c r="E14" s="36">
        <v>49</v>
      </c>
      <c r="F14" s="36">
        <v>12</v>
      </c>
      <c r="G14" s="37">
        <v>7</v>
      </c>
      <c r="H14" s="88">
        <f t="shared" si="0"/>
        <v>100</v>
      </c>
      <c r="I14" s="110">
        <v>15</v>
      </c>
      <c r="J14" s="36">
        <v>23</v>
      </c>
      <c r="K14" s="36">
        <v>51</v>
      </c>
      <c r="L14" s="36">
        <v>9</v>
      </c>
      <c r="M14" s="37">
        <v>2</v>
      </c>
      <c r="N14" s="88">
        <f t="shared" si="1"/>
        <v>100</v>
      </c>
      <c r="O14" s="38">
        <f t="shared" si="2"/>
        <v>-4</v>
      </c>
    </row>
    <row r="15" spans="2:16" ht="15" customHeight="1">
      <c r="B15" s="119" t="s">
        <v>9</v>
      </c>
      <c r="C15" s="109">
        <v>10</v>
      </c>
      <c r="D15" s="36">
        <v>17</v>
      </c>
      <c r="E15" s="36">
        <v>33</v>
      </c>
      <c r="F15" s="36">
        <v>25</v>
      </c>
      <c r="G15" s="37">
        <v>15</v>
      </c>
      <c r="H15" s="88">
        <f t="shared" si="0"/>
        <v>100</v>
      </c>
      <c r="I15" s="110">
        <v>20</v>
      </c>
      <c r="J15" s="36">
        <v>27</v>
      </c>
      <c r="K15" s="36">
        <v>38</v>
      </c>
      <c r="L15" s="36">
        <v>11</v>
      </c>
      <c r="M15" s="37">
        <v>4</v>
      </c>
      <c r="N15" s="88">
        <f t="shared" si="1"/>
        <v>100</v>
      </c>
      <c r="O15" s="38">
        <f t="shared" si="2"/>
        <v>-10</v>
      </c>
    </row>
    <row r="16" spans="2:16" ht="27" customHeight="1">
      <c r="B16" s="119" t="s">
        <v>19</v>
      </c>
      <c r="C16" s="109">
        <v>9</v>
      </c>
      <c r="D16" s="36">
        <v>41</v>
      </c>
      <c r="E16" s="36">
        <v>45</v>
      </c>
      <c r="F16" s="36">
        <v>4</v>
      </c>
      <c r="G16" s="37">
        <v>1</v>
      </c>
      <c r="H16" s="88">
        <f t="shared" si="0"/>
        <v>100</v>
      </c>
      <c r="I16" s="110">
        <v>14</v>
      </c>
      <c r="J16" s="36">
        <v>48</v>
      </c>
      <c r="K16" s="36">
        <v>36</v>
      </c>
      <c r="L16" s="36">
        <v>2</v>
      </c>
      <c r="M16" s="37">
        <v>0</v>
      </c>
      <c r="N16" s="88">
        <f t="shared" si="1"/>
        <v>100</v>
      </c>
      <c r="O16" s="38">
        <f t="shared" si="2"/>
        <v>-5</v>
      </c>
    </row>
    <row r="17" spans="2:15" ht="15" customHeight="1">
      <c r="B17" s="119" t="s">
        <v>20</v>
      </c>
      <c r="C17" s="109">
        <v>9</v>
      </c>
      <c r="D17" s="36">
        <v>22</v>
      </c>
      <c r="E17" s="36">
        <v>64</v>
      </c>
      <c r="F17" s="36">
        <v>5</v>
      </c>
      <c r="G17" s="37">
        <v>0</v>
      </c>
      <c r="H17" s="88">
        <f t="shared" si="0"/>
        <v>100</v>
      </c>
      <c r="I17" s="110">
        <v>24</v>
      </c>
      <c r="J17" s="36">
        <v>32</v>
      </c>
      <c r="K17" s="36">
        <v>39</v>
      </c>
      <c r="L17" s="36">
        <v>4</v>
      </c>
      <c r="M17" s="37">
        <v>1</v>
      </c>
      <c r="N17" s="88">
        <f t="shared" si="1"/>
        <v>100</v>
      </c>
      <c r="O17" s="38">
        <f t="shared" si="2"/>
        <v>-15</v>
      </c>
    </row>
    <row r="18" spans="2:15" ht="15" customHeight="1">
      <c r="B18" s="119" t="s">
        <v>8</v>
      </c>
      <c r="C18" s="109">
        <v>8</v>
      </c>
      <c r="D18" s="36">
        <v>14</v>
      </c>
      <c r="E18" s="36">
        <v>42</v>
      </c>
      <c r="F18" s="36">
        <v>20</v>
      </c>
      <c r="G18" s="37">
        <v>16</v>
      </c>
      <c r="H18" s="88">
        <f t="shared" si="0"/>
        <v>100</v>
      </c>
      <c r="I18" s="110">
        <v>8</v>
      </c>
      <c r="J18" s="36">
        <v>16</v>
      </c>
      <c r="K18" s="36">
        <v>49</v>
      </c>
      <c r="L18" s="36">
        <v>21</v>
      </c>
      <c r="M18" s="37">
        <v>6</v>
      </c>
      <c r="N18" s="88">
        <f t="shared" si="1"/>
        <v>100</v>
      </c>
      <c r="O18" s="38">
        <f t="shared" si="2"/>
        <v>0</v>
      </c>
    </row>
    <row r="19" spans="2:15" ht="15" customHeight="1">
      <c r="B19" s="119" t="s">
        <v>24</v>
      </c>
      <c r="C19" s="109">
        <v>8</v>
      </c>
      <c r="D19" s="36">
        <v>38</v>
      </c>
      <c r="E19" s="36">
        <v>49</v>
      </c>
      <c r="F19" s="36">
        <v>4</v>
      </c>
      <c r="G19" s="37">
        <v>1</v>
      </c>
      <c r="H19" s="88">
        <f t="shared" si="0"/>
        <v>100</v>
      </c>
      <c r="I19" s="110">
        <v>11</v>
      </c>
      <c r="J19" s="36">
        <v>36</v>
      </c>
      <c r="K19" s="36">
        <v>43</v>
      </c>
      <c r="L19" s="36">
        <v>8</v>
      </c>
      <c r="M19" s="37">
        <v>2</v>
      </c>
      <c r="N19" s="88">
        <f t="shared" si="1"/>
        <v>100</v>
      </c>
      <c r="O19" s="38">
        <f t="shared" si="2"/>
        <v>-3</v>
      </c>
    </row>
    <row r="20" spans="2:15" ht="15" customHeight="1">
      <c r="B20" s="119" t="s">
        <v>37</v>
      </c>
      <c r="C20" s="109">
        <v>8</v>
      </c>
      <c r="D20" s="36">
        <v>23</v>
      </c>
      <c r="E20" s="36">
        <v>53</v>
      </c>
      <c r="F20" s="36">
        <v>12</v>
      </c>
      <c r="G20" s="37">
        <v>4</v>
      </c>
      <c r="H20" s="88">
        <f t="shared" si="0"/>
        <v>100</v>
      </c>
      <c r="I20" s="110">
        <v>11</v>
      </c>
      <c r="J20" s="36">
        <v>22</v>
      </c>
      <c r="K20" s="36">
        <v>46</v>
      </c>
      <c r="L20" s="36">
        <v>17</v>
      </c>
      <c r="M20" s="37">
        <v>4</v>
      </c>
      <c r="N20" s="88">
        <f t="shared" si="1"/>
        <v>100</v>
      </c>
      <c r="O20" s="38">
        <f t="shared" si="2"/>
        <v>-3</v>
      </c>
    </row>
    <row r="21" spans="2:15" ht="15" customHeight="1">
      <c r="B21" s="119" t="s">
        <v>17</v>
      </c>
      <c r="C21" s="109">
        <v>8</v>
      </c>
      <c r="D21" s="36">
        <v>14</v>
      </c>
      <c r="E21" s="36">
        <v>52</v>
      </c>
      <c r="F21" s="36">
        <v>20</v>
      </c>
      <c r="G21" s="37">
        <v>6</v>
      </c>
      <c r="H21" s="88">
        <f t="shared" si="0"/>
        <v>100</v>
      </c>
      <c r="I21" s="110">
        <v>12</v>
      </c>
      <c r="J21" s="36">
        <v>15</v>
      </c>
      <c r="K21" s="36">
        <v>54</v>
      </c>
      <c r="L21" s="36">
        <v>13</v>
      </c>
      <c r="M21" s="37">
        <v>6</v>
      </c>
      <c r="N21" s="88">
        <f t="shared" si="1"/>
        <v>100</v>
      </c>
      <c r="O21" s="38">
        <f t="shared" si="2"/>
        <v>-4</v>
      </c>
    </row>
    <row r="22" spans="2:15" ht="15" customHeight="1">
      <c r="B22" s="119" t="s">
        <v>15</v>
      </c>
      <c r="C22" s="109">
        <v>7</v>
      </c>
      <c r="D22" s="36">
        <v>20</v>
      </c>
      <c r="E22" s="36">
        <v>53</v>
      </c>
      <c r="F22" s="36">
        <v>14</v>
      </c>
      <c r="G22" s="37">
        <v>6</v>
      </c>
      <c r="H22" s="88">
        <f t="shared" si="0"/>
        <v>100</v>
      </c>
      <c r="I22" s="110">
        <v>3</v>
      </c>
      <c r="J22" s="36">
        <v>8</v>
      </c>
      <c r="K22" s="36">
        <v>58</v>
      </c>
      <c r="L22" s="36">
        <v>25</v>
      </c>
      <c r="M22" s="37">
        <v>6</v>
      </c>
      <c r="N22" s="88">
        <f t="shared" si="1"/>
        <v>100</v>
      </c>
      <c r="O22" s="38">
        <f t="shared" si="2"/>
        <v>4</v>
      </c>
    </row>
    <row r="23" spans="2:15" ht="15" customHeight="1">
      <c r="B23" s="119" t="s">
        <v>21</v>
      </c>
      <c r="C23" s="109">
        <v>7</v>
      </c>
      <c r="D23" s="36">
        <v>36</v>
      </c>
      <c r="E23" s="36">
        <v>53</v>
      </c>
      <c r="F23" s="36">
        <v>3</v>
      </c>
      <c r="G23" s="37">
        <v>1</v>
      </c>
      <c r="H23" s="88">
        <f t="shared" si="0"/>
        <v>100</v>
      </c>
      <c r="I23" s="110">
        <v>18</v>
      </c>
      <c r="J23" s="36">
        <v>40</v>
      </c>
      <c r="K23" s="36">
        <v>39</v>
      </c>
      <c r="L23" s="36">
        <v>2</v>
      </c>
      <c r="M23" s="37">
        <v>1</v>
      </c>
      <c r="N23" s="88">
        <f t="shared" si="1"/>
        <v>100</v>
      </c>
      <c r="O23" s="38">
        <f t="shared" si="2"/>
        <v>-11</v>
      </c>
    </row>
    <row r="24" spans="2:15" ht="15" customHeight="1">
      <c r="B24" s="119" t="s">
        <v>30</v>
      </c>
      <c r="C24" s="109">
        <v>7</v>
      </c>
      <c r="D24" s="36">
        <v>43</v>
      </c>
      <c r="E24" s="36">
        <v>46</v>
      </c>
      <c r="F24" s="36">
        <v>3</v>
      </c>
      <c r="G24" s="37">
        <v>1</v>
      </c>
      <c r="H24" s="88">
        <f t="shared" si="0"/>
        <v>100</v>
      </c>
      <c r="I24" s="110">
        <v>16</v>
      </c>
      <c r="J24" s="36">
        <v>53</v>
      </c>
      <c r="K24" s="36">
        <v>29</v>
      </c>
      <c r="L24" s="36">
        <v>2</v>
      </c>
      <c r="M24" s="37">
        <v>0</v>
      </c>
      <c r="N24" s="88">
        <f t="shared" si="1"/>
        <v>100</v>
      </c>
      <c r="O24" s="38">
        <f t="shared" si="2"/>
        <v>-9</v>
      </c>
    </row>
    <row r="25" spans="2:15" ht="15" customHeight="1">
      <c r="B25" s="119" t="s">
        <v>13</v>
      </c>
      <c r="C25" s="109">
        <v>7</v>
      </c>
      <c r="D25" s="36">
        <v>32</v>
      </c>
      <c r="E25" s="36">
        <v>56</v>
      </c>
      <c r="F25" s="36">
        <v>3</v>
      </c>
      <c r="G25" s="37">
        <v>2</v>
      </c>
      <c r="H25" s="88">
        <f t="shared" si="0"/>
        <v>100</v>
      </c>
      <c r="I25" s="110">
        <v>8</v>
      </c>
      <c r="J25" s="36">
        <v>21</v>
      </c>
      <c r="K25" s="36">
        <v>49</v>
      </c>
      <c r="L25" s="36">
        <v>17</v>
      </c>
      <c r="M25" s="37">
        <v>5</v>
      </c>
      <c r="N25" s="88">
        <f t="shared" si="1"/>
        <v>100</v>
      </c>
      <c r="O25" s="38">
        <f t="shared" si="2"/>
        <v>-1</v>
      </c>
    </row>
    <row r="26" spans="2:15" ht="15" customHeight="1">
      <c r="B26" s="119" t="s">
        <v>14</v>
      </c>
      <c r="C26" s="109">
        <v>7</v>
      </c>
      <c r="D26" s="36">
        <v>20</v>
      </c>
      <c r="E26" s="36">
        <v>64</v>
      </c>
      <c r="F26" s="36">
        <v>8</v>
      </c>
      <c r="G26" s="37">
        <v>1</v>
      </c>
      <c r="H26" s="88">
        <f t="shared" si="0"/>
        <v>100</v>
      </c>
      <c r="I26" s="110">
        <v>8</v>
      </c>
      <c r="J26" s="36">
        <v>18</v>
      </c>
      <c r="K26" s="36">
        <v>59</v>
      </c>
      <c r="L26" s="36">
        <v>12</v>
      </c>
      <c r="M26" s="37">
        <v>3</v>
      </c>
      <c r="N26" s="88">
        <f t="shared" si="1"/>
        <v>100</v>
      </c>
      <c r="O26" s="38">
        <f t="shared" si="2"/>
        <v>-1</v>
      </c>
    </row>
    <row r="27" spans="2:15" ht="27.75" customHeight="1">
      <c r="B27" s="119" t="s">
        <v>7</v>
      </c>
      <c r="C27" s="109">
        <v>6</v>
      </c>
      <c r="D27" s="36">
        <v>20</v>
      </c>
      <c r="E27" s="36">
        <v>49</v>
      </c>
      <c r="F27" s="36">
        <v>17</v>
      </c>
      <c r="G27" s="37">
        <v>8</v>
      </c>
      <c r="H27" s="88">
        <f t="shared" si="0"/>
        <v>100</v>
      </c>
      <c r="I27" s="110">
        <v>9</v>
      </c>
      <c r="J27" s="36">
        <v>17</v>
      </c>
      <c r="K27" s="36">
        <v>46</v>
      </c>
      <c r="L27" s="36">
        <v>22</v>
      </c>
      <c r="M27" s="37">
        <v>6</v>
      </c>
      <c r="N27" s="88">
        <f t="shared" si="1"/>
        <v>100</v>
      </c>
      <c r="O27" s="38">
        <f t="shared" si="2"/>
        <v>-3</v>
      </c>
    </row>
    <row r="28" spans="2:15" ht="15" customHeight="1">
      <c r="B28" s="119" t="s">
        <v>35</v>
      </c>
      <c r="C28" s="109">
        <v>6</v>
      </c>
      <c r="D28" s="36">
        <v>17</v>
      </c>
      <c r="E28" s="36">
        <v>31</v>
      </c>
      <c r="F28" s="36">
        <v>27</v>
      </c>
      <c r="G28" s="37">
        <v>19</v>
      </c>
      <c r="H28" s="88">
        <f t="shared" si="0"/>
        <v>100</v>
      </c>
      <c r="I28" s="110">
        <v>9</v>
      </c>
      <c r="J28" s="36">
        <v>18</v>
      </c>
      <c r="K28" s="36">
        <v>37</v>
      </c>
      <c r="L28" s="36">
        <v>29</v>
      </c>
      <c r="M28" s="37">
        <v>7</v>
      </c>
      <c r="N28" s="88">
        <f t="shared" si="1"/>
        <v>100</v>
      </c>
      <c r="O28" s="38">
        <f t="shared" si="2"/>
        <v>-3</v>
      </c>
    </row>
    <row r="29" spans="2:15" ht="15" customHeight="1">
      <c r="B29" s="119" t="s">
        <v>23</v>
      </c>
      <c r="C29" s="109">
        <v>6</v>
      </c>
      <c r="D29" s="36">
        <v>16</v>
      </c>
      <c r="E29" s="36">
        <v>39</v>
      </c>
      <c r="F29" s="36">
        <v>25</v>
      </c>
      <c r="G29" s="37">
        <v>14</v>
      </c>
      <c r="H29" s="88">
        <f t="shared" si="0"/>
        <v>100</v>
      </c>
      <c r="I29" s="110">
        <v>10</v>
      </c>
      <c r="J29" s="36">
        <v>16</v>
      </c>
      <c r="K29" s="36">
        <v>40</v>
      </c>
      <c r="L29" s="36">
        <v>22</v>
      </c>
      <c r="M29" s="37">
        <v>12</v>
      </c>
      <c r="N29" s="88">
        <f t="shared" si="1"/>
        <v>100</v>
      </c>
      <c r="O29" s="38">
        <f t="shared" si="2"/>
        <v>-4</v>
      </c>
    </row>
    <row r="30" spans="2:15" ht="15" customHeight="1">
      <c r="B30" s="119" t="s">
        <v>27</v>
      </c>
      <c r="C30" s="109">
        <v>6</v>
      </c>
      <c r="D30" s="36">
        <v>25</v>
      </c>
      <c r="E30" s="36">
        <v>51</v>
      </c>
      <c r="F30" s="36">
        <v>15</v>
      </c>
      <c r="G30" s="37">
        <v>3</v>
      </c>
      <c r="H30" s="88">
        <f t="shared" si="0"/>
        <v>100</v>
      </c>
      <c r="I30" s="110">
        <v>9</v>
      </c>
      <c r="J30" s="36">
        <v>25</v>
      </c>
      <c r="K30" s="36">
        <v>50</v>
      </c>
      <c r="L30" s="36">
        <v>12</v>
      </c>
      <c r="M30" s="37">
        <v>4</v>
      </c>
      <c r="N30" s="88">
        <f t="shared" si="1"/>
        <v>100</v>
      </c>
      <c r="O30" s="38">
        <f t="shared" si="2"/>
        <v>-3</v>
      </c>
    </row>
    <row r="31" spans="2:15" ht="15" customHeight="1">
      <c r="B31" s="119" t="s">
        <v>38</v>
      </c>
      <c r="C31" s="109">
        <v>6</v>
      </c>
      <c r="D31" s="36">
        <v>19</v>
      </c>
      <c r="E31" s="36">
        <v>55</v>
      </c>
      <c r="F31" s="36">
        <v>16</v>
      </c>
      <c r="G31" s="37">
        <v>4</v>
      </c>
      <c r="H31" s="88">
        <f t="shared" si="0"/>
        <v>100</v>
      </c>
      <c r="I31" s="110">
        <v>10</v>
      </c>
      <c r="J31" s="36">
        <v>19</v>
      </c>
      <c r="K31" s="36">
        <v>50</v>
      </c>
      <c r="L31" s="36">
        <v>15</v>
      </c>
      <c r="M31" s="37">
        <v>6</v>
      </c>
      <c r="N31" s="88">
        <f t="shared" si="1"/>
        <v>100</v>
      </c>
      <c r="O31" s="38">
        <f t="shared" si="2"/>
        <v>-4</v>
      </c>
    </row>
    <row r="32" spans="2:15" ht="15" customHeight="1">
      <c r="B32" s="119" t="s">
        <v>6</v>
      </c>
      <c r="C32" s="109">
        <v>5</v>
      </c>
      <c r="D32" s="36">
        <v>11</v>
      </c>
      <c r="E32" s="36">
        <v>30</v>
      </c>
      <c r="F32" s="36">
        <v>29</v>
      </c>
      <c r="G32" s="37">
        <v>25</v>
      </c>
      <c r="H32" s="88">
        <f t="shared" si="0"/>
        <v>100</v>
      </c>
      <c r="I32" s="110">
        <v>8</v>
      </c>
      <c r="J32" s="36">
        <v>15</v>
      </c>
      <c r="K32" s="36">
        <v>39</v>
      </c>
      <c r="L32" s="36">
        <v>29</v>
      </c>
      <c r="M32" s="37">
        <v>9</v>
      </c>
      <c r="N32" s="88">
        <f t="shared" si="1"/>
        <v>100</v>
      </c>
      <c r="O32" s="38">
        <f t="shared" si="2"/>
        <v>-3</v>
      </c>
    </row>
    <row r="33" spans="2:18" ht="15" customHeight="1">
      <c r="B33" s="119" t="s">
        <v>32</v>
      </c>
      <c r="C33" s="109">
        <v>5</v>
      </c>
      <c r="D33" s="36">
        <v>16</v>
      </c>
      <c r="E33" s="36">
        <v>66</v>
      </c>
      <c r="F33" s="36">
        <v>10</v>
      </c>
      <c r="G33" s="37">
        <v>3</v>
      </c>
      <c r="H33" s="88">
        <f t="shared" si="0"/>
        <v>100</v>
      </c>
      <c r="I33" s="110">
        <v>8</v>
      </c>
      <c r="J33" s="36">
        <v>20</v>
      </c>
      <c r="K33" s="36">
        <v>62</v>
      </c>
      <c r="L33" s="36">
        <v>8</v>
      </c>
      <c r="M33" s="37">
        <v>2</v>
      </c>
      <c r="N33" s="88">
        <f t="shared" si="1"/>
        <v>100</v>
      </c>
      <c r="O33" s="38">
        <f t="shared" si="2"/>
        <v>-3</v>
      </c>
    </row>
    <row r="34" spans="2:18" ht="15" customHeight="1">
      <c r="B34" s="119" t="s">
        <v>34</v>
      </c>
      <c r="C34" s="109">
        <v>5</v>
      </c>
      <c r="D34" s="36">
        <v>13</v>
      </c>
      <c r="E34" s="36">
        <v>48</v>
      </c>
      <c r="F34" s="36">
        <v>25</v>
      </c>
      <c r="G34" s="37">
        <v>9</v>
      </c>
      <c r="H34" s="88">
        <f t="shared" si="0"/>
        <v>100</v>
      </c>
      <c r="I34" s="110">
        <v>10</v>
      </c>
      <c r="J34" s="36">
        <v>19</v>
      </c>
      <c r="K34" s="36">
        <v>48</v>
      </c>
      <c r="L34" s="36">
        <v>17</v>
      </c>
      <c r="M34" s="37">
        <v>6</v>
      </c>
      <c r="N34" s="88">
        <f t="shared" si="1"/>
        <v>100</v>
      </c>
      <c r="O34" s="38">
        <f t="shared" si="2"/>
        <v>-5</v>
      </c>
    </row>
    <row r="35" spans="2:18" ht="15" customHeight="1">
      <c r="B35" s="119" t="s">
        <v>33</v>
      </c>
      <c r="C35" s="109">
        <v>5</v>
      </c>
      <c r="D35" s="36">
        <v>16</v>
      </c>
      <c r="E35" s="36">
        <v>52</v>
      </c>
      <c r="F35" s="36">
        <v>18</v>
      </c>
      <c r="G35" s="37">
        <v>9</v>
      </c>
      <c r="H35" s="88">
        <f t="shared" si="0"/>
        <v>100</v>
      </c>
      <c r="I35" s="110">
        <v>7</v>
      </c>
      <c r="J35" s="36">
        <v>16</v>
      </c>
      <c r="K35" s="36">
        <v>49</v>
      </c>
      <c r="L35" s="36">
        <v>22</v>
      </c>
      <c r="M35" s="37">
        <v>6</v>
      </c>
      <c r="N35" s="88">
        <f t="shared" si="1"/>
        <v>100</v>
      </c>
      <c r="O35" s="38">
        <f t="shared" si="2"/>
        <v>-2</v>
      </c>
    </row>
    <row r="36" spans="2:18" ht="15" customHeight="1">
      <c r="B36" s="119" t="s">
        <v>18</v>
      </c>
      <c r="C36" s="109">
        <v>5</v>
      </c>
      <c r="D36" s="36">
        <v>10</v>
      </c>
      <c r="E36" s="36">
        <v>35</v>
      </c>
      <c r="F36" s="36">
        <v>35</v>
      </c>
      <c r="G36" s="37">
        <v>15</v>
      </c>
      <c r="H36" s="88">
        <f t="shared" si="0"/>
        <v>100</v>
      </c>
      <c r="I36" s="110">
        <v>8</v>
      </c>
      <c r="J36" s="36">
        <v>12</v>
      </c>
      <c r="K36" s="36">
        <v>36</v>
      </c>
      <c r="L36" s="36">
        <v>30</v>
      </c>
      <c r="M36" s="37">
        <v>14</v>
      </c>
      <c r="N36" s="88">
        <f t="shared" si="1"/>
        <v>100</v>
      </c>
      <c r="O36" s="38">
        <f t="shared" si="2"/>
        <v>-3</v>
      </c>
    </row>
    <row r="37" spans="2:18" ht="15" customHeight="1">
      <c r="B37" s="119" t="s">
        <v>22</v>
      </c>
      <c r="C37" s="109">
        <v>5</v>
      </c>
      <c r="D37" s="36">
        <v>11</v>
      </c>
      <c r="E37" s="36">
        <v>27</v>
      </c>
      <c r="F37" s="36">
        <v>22</v>
      </c>
      <c r="G37" s="37">
        <v>35</v>
      </c>
      <c r="H37" s="88">
        <f t="shared" si="0"/>
        <v>100</v>
      </c>
      <c r="I37" s="110">
        <v>5</v>
      </c>
      <c r="J37" s="36">
        <v>11</v>
      </c>
      <c r="K37" s="36">
        <v>37</v>
      </c>
      <c r="L37" s="36">
        <v>28</v>
      </c>
      <c r="M37" s="37">
        <v>19</v>
      </c>
      <c r="N37" s="88">
        <f t="shared" si="1"/>
        <v>100</v>
      </c>
      <c r="O37" s="38">
        <f t="shared" si="2"/>
        <v>0</v>
      </c>
      <c r="Q37" s="70"/>
      <c r="R37" s="70"/>
    </row>
    <row r="38" spans="2:18" ht="15" customHeight="1">
      <c r="B38" s="119" t="s">
        <v>4</v>
      </c>
      <c r="C38" s="109">
        <v>4</v>
      </c>
      <c r="D38" s="36">
        <v>13</v>
      </c>
      <c r="E38" s="36">
        <v>43</v>
      </c>
      <c r="F38" s="36">
        <v>32</v>
      </c>
      <c r="G38" s="37">
        <v>8</v>
      </c>
      <c r="H38" s="88">
        <f t="shared" si="0"/>
        <v>100</v>
      </c>
      <c r="I38" s="110">
        <v>11</v>
      </c>
      <c r="J38" s="36">
        <v>17</v>
      </c>
      <c r="K38" s="36">
        <v>40</v>
      </c>
      <c r="L38" s="36">
        <v>25</v>
      </c>
      <c r="M38" s="37">
        <v>7</v>
      </c>
      <c r="N38" s="88">
        <f t="shared" si="1"/>
        <v>100</v>
      </c>
      <c r="O38" s="38">
        <f t="shared" si="2"/>
        <v>-7</v>
      </c>
      <c r="Q38" s="70"/>
      <c r="R38" s="70"/>
    </row>
    <row r="39" spans="2:18" ht="15" customHeight="1">
      <c r="B39" s="120" t="s">
        <v>39</v>
      </c>
      <c r="C39" s="109">
        <v>4</v>
      </c>
      <c r="D39" s="36">
        <v>10</v>
      </c>
      <c r="E39" s="36">
        <v>47</v>
      </c>
      <c r="F39" s="36">
        <v>22</v>
      </c>
      <c r="G39" s="111">
        <v>17</v>
      </c>
      <c r="H39" s="88">
        <f t="shared" si="0"/>
        <v>100</v>
      </c>
      <c r="I39" s="110">
        <v>7</v>
      </c>
      <c r="J39" s="36">
        <v>12</v>
      </c>
      <c r="K39" s="36">
        <v>47</v>
      </c>
      <c r="L39" s="36">
        <v>24</v>
      </c>
      <c r="M39" s="111">
        <v>10</v>
      </c>
      <c r="N39" s="88">
        <f t="shared" si="1"/>
        <v>100</v>
      </c>
      <c r="O39" s="38">
        <f t="shared" si="2"/>
        <v>-3</v>
      </c>
      <c r="Q39" s="70"/>
      <c r="R39" s="70"/>
    </row>
    <row r="40" spans="2:18" ht="15" customHeight="1" thickBot="1">
      <c r="B40" s="125" t="s">
        <v>16</v>
      </c>
      <c r="C40" s="112">
        <v>4</v>
      </c>
      <c r="D40" s="45">
        <v>8</v>
      </c>
      <c r="E40" s="45">
        <v>73</v>
      </c>
      <c r="F40" s="45">
        <v>9</v>
      </c>
      <c r="G40" s="46">
        <v>6</v>
      </c>
      <c r="H40" s="113">
        <f t="shared" si="0"/>
        <v>100</v>
      </c>
      <c r="I40" s="114">
        <v>4</v>
      </c>
      <c r="J40" s="45">
        <v>7</v>
      </c>
      <c r="K40" s="45">
        <v>65</v>
      </c>
      <c r="L40" s="45">
        <v>15</v>
      </c>
      <c r="M40" s="46">
        <v>9</v>
      </c>
      <c r="N40" s="113">
        <f t="shared" si="1"/>
        <v>100</v>
      </c>
      <c r="O40" s="47">
        <f t="shared" si="2"/>
        <v>0</v>
      </c>
    </row>
    <row r="41" spans="2:18" ht="15" customHeight="1" thickBot="1">
      <c r="B41" s="260" t="s">
        <v>40</v>
      </c>
      <c r="C41" s="261">
        <v>11</v>
      </c>
      <c r="D41" s="262">
        <v>26</v>
      </c>
      <c r="E41" s="262">
        <v>49</v>
      </c>
      <c r="F41" s="263">
        <v>10</v>
      </c>
      <c r="G41" s="264">
        <v>4</v>
      </c>
      <c r="H41" s="265">
        <f t="shared" si="0"/>
        <v>100</v>
      </c>
      <c r="I41" s="261">
        <v>12</v>
      </c>
      <c r="J41" s="262">
        <v>23</v>
      </c>
      <c r="K41" s="262">
        <v>47</v>
      </c>
      <c r="L41" s="263">
        <v>14</v>
      </c>
      <c r="M41" s="264">
        <v>4</v>
      </c>
      <c r="N41" s="266">
        <f t="shared" si="1"/>
        <v>100</v>
      </c>
      <c r="O41" s="265">
        <f t="shared" si="2"/>
        <v>-1</v>
      </c>
    </row>
    <row r="42" spans="2:18">
      <c r="B42" s="308" t="s">
        <v>42</v>
      </c>
      <c r="C42" s="309"/>
      <c r="D42" s="309"/>
      <c r="E42" s="309"/>
      <c r="F42" s="309"/>
      <c r="G42" s="309"/>
      <c r="H42" s="309"/>
      <c r="I42" s="309"/>
      <c r="J42" s="309"/>
      <c r="K42" s="309"/>
      <c r="L42" s="309"/>
      <c r="M42" s="309"/>
      <c r="N42" s="309"/>
      <c r="O42" s="310"/>
    </row>
    <row r="43" spans="2:18" ht="132.75" customHeight="1">
      <c r="B43" s="353" t="s">
        <v>87</v>
      </c>
      <c r="C43" s="354"/>
      <c r="D43" s="354"/>
      <c r="E43" s="354"/>
      <c r="F43" s="354"/>
      <c r="G43" s="354"/>
      <c r="H43" s="354"/>
      <c r="I43" s="354"/>
      <c r="J43" s="354"/>
      <c r="K43" s="354"/>
      <c r="L43" s="354"/>
      <c r="M43" s="354"/>
      <c r="N43" s="354"/>
      <c r="O43" s="355"/>
    </row>
    <row r="44" spans="2:18" ht="26.25" customHeight="1">
      <c r="B44" s="326" t="s">
        <v>201</v>
      </c>
      <c r="C44" s="327"/>
      <c r="D44" s="327"/>
      <c r="E44" s="327"/>
      <c r="F44" s="327"/>
      <c r="G44" s="327"/>
      <c r="H44" s="327"/>
      <c r="I44" s="327"/>
      <c r="J44" s="327"/>
      <c r="K44" s="327"/>
      <c r="L44" s="327"/>
      <c r="M44" s="327"/>
      <c r="N44" s="327"/>
      <c r="O44" s="328"/>
    </row>
    <row r="45" spans="2:18" ht="15.75" thickBot="1">
      <c r="B45" s="329" t="s">
        <v>200</v>
      </c>
      <c r="C45" s="330"/>
      <c r="D45" s="330"/>
      <c r="E45" s="330"/>
      <c r="F45" s="330"/>
      <c r="G45" s="330"/>
      <c r="H45" s="330"/>
      <c r="I45" s="330"/>
      <c r="J45" s="330"/>
      <c r="K45" s="330"/>
      <c r="L45" s="330"/>
      <c r="M45" s="330"/>
      <c r="N45" s="330"/>
      <c r="O45" s="331"/>
    </row>
    <row r="46" spans="2:18" ht="39" customHeight="1" thickBot="1">
      <c r="B46" s="311" t="s">
        <v>193</v>
      </c>
      <c r="C46" s="312"/>
      <c r="D46" s="312"/>
      <c r="E46" s="312"/>
      <c r="F46" s="312"/>
      <c r="G46" s="312"/>
      <c r="H46" s="312"/>
      <c r="I46" s="312"/>
      <c r="J46" s="312"/>
      <c r="K46" s="312"/>
      <c r="L46" s="312"/>
      <c r="M46" s="312"/>
      <c r="N46" s="312"/>
      <c r="O46" s="313"/>
    </row>
    <row r="47" spans="2:18" ht="24.75" customHeight="1" thickBot="1">
      <c r="B47" s="311" t="s">
        <v>88</v>
      </c>
      <c r="C47" s="312"/>
      <c r="D47" s="312"/>
      <c r="E47" s="312"/>
      <c r="F47" s="312"/>
      <c r="G47" s="312"/>
      <c r="H47" s="312"/>
      <c r="I47" s="312"/>
      <c r="J47" s="312"/>
      <c r="K47" s="312"/>
      <c r="L47" s="312"/>
      <c r="M47" s="312"/>
      <c r="N47" s="312"/>
      <c r="O47" s="313"/>
    </row>
  </sheetData>
  <mergeCells count="15">
    <mergeCell ref="B42:O42"/>
    <mergeCell ref="B43:O43"/>
    <mergeCell ref="B44:O44"/>
    <mergeCell ref="B46:O46"/>
    <mergeCell ref="B47:O47"/>
    <mergeCell ref="B45:O45"/>
    <mergeCell ref="B2:O2"/>
    <mergeCell ref="B3:B6"/>
    <mergeCell ref="C3:H4"/>
    <mergeCell ref="I3:N4"/>
    <mergeCell ref="O3:O6"/>
    <mergeCell ref="C5:G5"/>
    <mergeCell ref="H5:H6"/>
    <mergeCell ref="I5:M5"/>
    <mergeCell ref="N5:N6"/>
  </mergeCells>
  <pageMargins left="0.7" right="0.7" top="0.78740157499999996" bottom="0.7874015749999999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79812-8BC2-4E06-9777-61D63C18933B}">
  <sheetPr>
    <tabColor rgb="FF00B050"/>
  </sheetPr>
  <dimension ref="B1:N47"/>
  <sheetViews>
    <sheetView zoomScaleNormal="100" workbookViewId="0">
      <selection activeCell="B2" sqref="B2:K2"/>
    </sheetView>
  </sheetViews>
  <sheetFormatPr baseColWidth="10" defaultRowHeight="15"/>
  <cols>
    <col min="1" max="1" width="14.85546875" customWidth="1"/>
    <col min="2" max="2" width="58.28515625" customWidth="1"/>
    <col min="3" max="10" width="9.28515625" customWidth="1"/>
    <col min="11" max="11" width="16.28515625" customWidth="1"/>
  </cols>
  <sheetData>
    <row r="1" spans="2:12" ht="15.75" thickBot="1"/>
    <row r="2" spans="2:12" ht="44.25" customHeight="1" thickBot="1">
      <c r="B2" s="296" t="s">
        <v>169</v>
      </c>
      <c r="C2" s="332"/>
      <c r="D2" s="332"/>
      <c r="E2" s="332"/>
      <c r="F2" s="332"/>
      <c r="G2" s="332"/>
      <c r="H2" s="332"/>
      <c r="I2" s="332"/>
      <c r="J2" s="332"/>
      <c r="K2" s="333"/>
    </row>
    <row r="3" spans="2:12" ht="14.45" customHeight="1">
      <c r="B3" s="314" t="s">
        <v>0</v>
      </c>
      <c r="C3" s="348" t="s">
        <v>51</v>
      </c>
      <c r="D3" s="340"/>
      <c r="E3" s="340"/>
      <c r="F3" s="349"/>
      <c r="G3" s="340" t="s">
        <v>44</v>
      </c>
      <c r="H3" s="340"/>
      <c r="I3" s="340"/>
      <c r="J3" s="349"/>
      <c r="K3" s="337" t="s">
        <v>89</v>
      </c>
    </row>
    <row r="4" spans="2:12" ht="17.45" customHeight="1" thickBot="1">
      <c r="B4" s="315"/>
      <c r="C4" s="350"/>
      <c r="D4" s="351"/>
      <c r="E4" s="351"/>
      <c r="F4" s="352"/>
      <c r="G4" s="351"/>
      <c r="H4" s="351"/>
      <c r="I4" s="351"/>
      <c r="J4" s="352"/>
      <c r="K4" s="338"/>
    </row>
    <row r="5" spans="2:12" ht="27" customHeight="1" thickBot="1">
      <c r="B5" s="315"/>
      <c r="C5" s="356" t="s">
        <v>90</v>
      </c>
      <c r="D5" s="357"/>
      <c r="E5" s="358" t="s">
        <v>91</v>
      </c>
      <c r="F5" s="337" t="s">
        <v>86</v>
      </c>
      <c r="G5" s="356" t="s">
        <v>90</v>
      </c>
      <c r="H5" s="357"/>
      <c r="I5" s="358" t="s">
        <v>91</v>
      </c>
      <c r="J5" s="337" t="s">
        <v>86</v>
      </c>
      <c r="K5" s="338"/>
    </row>
    <row r="6" spans="2:12" ht="24" customHeight="1" thickBot="1">
      <c r="B6" s="315"/>
      <c r="C6" s="256" t="s">
        <v>92</v>
      </c>
      <c r="D6" s="257" t="s">
        <v>93</v>
      </c>
      <c r="E6" s="359"/>
      <c r="F6" s="339"/>
      <c r="G6" s="258" t="s">
        <v>92</v>
      </c>
      <c r="H6" s="257" t="s">
        <v>93</v>
      </c>
      <c r="I6" s="359"/>
      <c r="J6" s="339"/>
      <c r="K6" s="338"/>
    </row>
    <row r="7" spans="2:12" ht="15" customHeight="1">
      <c r="B7" s="115" t="s">
        <v>11</v>
      </c>
      <c r="C7" s="360">
        <v>33</v>
      </c>
      <c r="D7" s="361"/>
      <c r="E7" s="116">
        <v>67</v>
      </c>
      <c r="F7" s="107">
        <v>100</v>
      </c>
      <c r="G7" s="29">
        <v>4</v>
      </c>
      <c r="H7" s="117">
        <v>11</v>
      </c>
      <c r="I7" s="116">
        <v>85</v>
      </c>
      <c r="J7" s="107">
        <v>100</v>
      </c>
      <c r="K7" s="32">
        <f>E7-I7</f>
        <v>-18</v>
      </c>
      <c r="L7" s="62"/>
    </row>
    <row r="8" spans="2:12" s="66" customFormat="1" ht="15" customHeight="1">
      <c r="B8" s="9" t="s">
        <v>29</v>
      </c>
      <c r="C8" s="35">
        <v>12</v>
      </c>
      <c r="D8" s="118">
        <v>22</v>
      </c>
      <c r="E8" s="83">
        <v>66</v>
      </c>
      <c r="F8" s="88">
        <v>100</v>
      </c>
      <c r="G8" s="35">
        <v>6</v>
      </c>
      <c r="H8" s="118">
        <v>9</v>
      </c>
      <c r="I8" s="83">
        <v>85</v>
      </c>
      <c r="J8" s="88">
        <v>100</v>
      </c>
      <c r="K8" s="38">
        <f>E8-I8</f>
        <v>-19</v>
      </c>
    </row>
    <row r="9" spans="2:12" s="66" customFormat="1" ht="15" customHeight="1">
      <c r="B9" s="119" t="s">
        <v>9</v>
      </c>
      <c r="C9" s="35">
        <v>15</v>
      </c>
      <c r="D9" s="118">
        <v>20</v>
      </c>
      <c r="E9" s="83">
        <v>65</v>
      </c>
      <c r="F9" s="88">
        <v>100</v>
      </c>
      <c r="G9" s="35">
        <v>5</v>
      </c>
      <c r="H9" s="118">
        <v>9</v>
      </c>
      <c r="I9" s="83">
        <v>86</v>
      </c>
      <c r="J9" s="88">
        <v>100</v>
      </c>
      <c r="K9" s="38">
        <f>E9-I9</f>
        <v>-21</v>
      </c>
    </row>
    <row r="10" spans="2:12" ht="15" customHeight="1">
      <c r="B10" s="119" t="s">
        <v>5</v>
      </c>
      <c r="C10" s="35">
        <v>15</v>
      </c>
      <c r="D10" s="118">
        <v>22</v>
      </c>
      <c r="E10" s="83">
        <v>63</v>
      </c>
      <c r="F10" s="88">
        <v>100</v>
      </c>
      <c r="G10" s="35">
        <v>4</v>
      </c>
      <c r="H10" s="118">
        <v>9</v>
      </c>
      <c r="I10" s="83">
        <v>87</v>
      </c>
      <c r="J10" s="88">
        <v>100</v>
      </c>
      <c r="K10" s="38">
        <f t="shared" ref="K10:K42" si="0">E10-I10</f>
        <v>-24</v>
      </c>
    </row>
    <row r="11" spans="2:12" ht="15" customHeight="1">
      <c r="B11" s="119" t="s">
        <v>12</v>
      </c>
      <c r="C11" s="35">
        <v>15</v>
      </c>
      <c r="D11" s="118">
        <v>22</v>
      </c>
      <c r="E11" s="83">
        <v>63</v>
      </c>
      <c r="F11" s="88">
        <v>100</v>
      </c>
      <c r="G11" s="35">
        <v>5</v>
      </c>
      <c r="H11" s="118">
        <v>8</v>
      </c>
      <c r="I11" s="83">
        <v>87</v>
      </c>
      <c r="J11" s="88">
        <v>100</v>
      </c>
      <c r="K11" s="38">
        <f t="shared" si="0"/>
        <v>-24</v>
      </c>
    </row>
    <row r="12" spans="2:12" ht="15" customHeight="1">
      <c r="B12" s="119" t="s">
        <v>6</v>
      </c>
      <c r="C12" s="35">
        <v>18</v>
      </c>
      <c r="D12" s="118">
        <v>20</v>
      </c>
      <c r="E12" s="83">
        <v>62</v>
      </c>
      <c r="F12" s="88">
        <v>100</v>
      </c>
      <c r="G12" s="35">
        <v>6</v>
      </c>
      <c r="H12" s="118">
        <v>7</v>
      </c>
      <c r="I12" s="83">
        <v>87</v>
      </c>
      <c r="J12" s="88">
        <v>100</v>
      </c>
      <c r="K12" s="38">
        <f t="shared" si="0"/>
        <v>-25</v>
      </c>
    </row>
    <row r="13" spans="2:12" ht="15" customHeight="1">
      <c r="B13" s="119" t="s">
        <v>7</v>
      </c>
      <c r="C13" s="35">
        <v>23</v>
      </c>
      <c r="D13" s="118">
        <v>18</v>
      </c>
      <c r="E13" s="83">
        <v>59</v>
      </c>
      <c r="F13" s="88">
        <v>100</v>
      </c>
      <c r="G13" s="35">
        <v>6</v>
      </c>
      <c r="H13" s="118">
        <v>7</v>
      </c>
      <c r="I13" s="83">
        <v>87</v>
      </c>
      <c r="J13" s="88">
        <v>100</v>
      </c>
      <c r="K13" s="38">
        <f t="shared" si="0"/>
        <v>-28</v>
      </c>
    </row>
    <row r="14" spans="2:12" ht="15" customHeight="1">
      <c r="B14" s="119" t="s">
        <v>19</v>
      </c>
      <c r="C14" s="35">
        <v>18</v>
      </c>
      <c r="D14" s="118">
        <v>23</v>
      </c>
      <c r="E14" s="83">
        <v>59</v>
      </c>
      <c r="F14" s="88">
        <v>100</v>
      </c>
      <c r="G14" s="35">
        <v>8</v>
      </c>
      <c r="H14" s="118">
        <v>11</v>
      </c>
      <c r="I14" s="83">
        <v>81</v>
      </c>
      <c r="J14" s="88">
        <v>100</v>
      </c>
      <c r="K14" s="38">
        <f t="shared" si="0"/>
        <v>-22</v>
      </c>
    </row>
    <row r="15" spans="2:12" ht="15" customHeight="1">
      <c r="B15" s="119" t="s">
        <v>8</v>
      </c>
      <c r="C15" s="35">
        <v>22</v>
      </c>
      <c r="D15" s="118">
        <v>19</v>
      </c>
      <c r="E15" s="83">
        <v>59</v>
      </c>
      <c r="F15" s="88">
        <v>100</v>
      </c>
      <c r="G15" s="35">
        <v>3</v>
      </c>
      <c r="H15" s="118">
        <v>8</v>
      </c>
      <c r="I15" s="83">
        <v>87</v>
      </c>
      <c r="J15" s="88">
        <v>100</v>
      </c>
      <c r="K15" s="38">
        <f t="shared" si="0"/>
        <v>-28</v>
      </c>
    </row>
    <row r="16" spans="2:12" ht="15" customHeight="1">
      <c r="B16" s="119" t="s">
        <v>10</v>
      </c>
      <c r="C16" s="35">
        <v>19</v>
      </c>
      <c r="D16" s="118">
        <v>24</v>
      </c>
      <c r="E16" s="83">
        <v>57</v>
      </c>
      <c r="F16" s="88">
        <v>100</v>
      </c>
      <c r="G16" s="35">
        <v>5</v>
      </c>
      <c r="H16" s="118">
        <v>9</v>
      </c>
      <c r="I16" s="83">
        <v>86</v>
      </c>
      <c r="J16" s="88">
        <v>100</v>
      </c>
      <c r="K16" s="38">
        <f t="shared" si="0"/>
        <v>-29</v>
      </c>
    </row>
    <row r="17" spans="2:11" ht="15" customHeight="1">
      <c r="B17" s="119" t="s">
        <v>24</v>
      </c>
      <c r="C17" s="35">
        <v>16</v>
      </c>
      <c r="D17" s="118">
        <v>27</v>
      </c>
      <c r="E17" s="83">
        <v>57</v>
      </c>
      <c r="F17" s="88">
        <v>100</v>
      </c>
      <c r="G17" s="35">
        <v>5</v>
      </c>
      <c r="H17" s="118">
        <v>9</v>
      </c>
      <c r="I17" s="83">
        <v>86</v>
      </c>
      <c r="J17" s="88">
        <v>100</v>
      </c>
      <c r="K17" s="38">
        <f t="shared" si="0"/>
        <v>-29</v>
      </c>
    </row>
    <row r="18" spans="2:11" ht="15" customHeight="1">
      <c r="B18" s="119" t="s">
        <v>15</v>
      </c>
      <c r="C18" s="35">
        <v>25</v>
      </c>
      <c r="D18" s="118">
        <v>19</v>
      </c>
      <c r="E18" s="83">
        <v>56</v>
      </c>
      <c r="F18" s="88">
        <v>100</v>
      </c>
      <c r="G18" s="35">
        <v>12</v>
      </c>
      <c r="H18" s="118">
        <v>9</v>
      </c>
      <c r="I18" s="83">
        <v>79</v>
      </c>
      <c r="J18" s="88">
        <v>100</v>
      </c>
      <c r="K18" s="38">
        <f t="shared" si="0"/>
        <v>-23</v>
      </c>
    </row>
    <row r="19" spans="2:11" ht="15" customHeight="1">
      <c r="B19" s="119" t="s">
        <v>36</v>
      </c>
      <c r="C19" s="35">
        <v>25</v>
      </c>
      <c r="D19" s="118">
        <v>19</v>
      </c>
      <c r="E19" s="83">
        <v>56</v>
      </c>
      <c r="F19" s="88">
        <v>100</v>
      </c>
      <c r="G19" s="35">
        <v>16</v>
      </c>
      <c r="H19" s="118">
        <v>13</v>
      </c>
      <c r="I19" s="83">
        <v>71</v>
      </c>
      <c r="J19" s="88">
        <v>100</v>
      </c>
      <c r="K19" s="38">
        <f t="shared" si="0"/>
        <v>-15</v>
      </c>
    </row>
    <row r="20" spans="2:11" ht="15" customHeight="1">
      <c r="B20" s="119" t="s">
        <v>4</v>
      </c>
      <c r="C20" s="35">
        <v>24</v>
      </c>
      <c r="D20" s="118">
        <v>20</v>
      </c>
      <c r="E20" s="83">
        <v>56</v>
      </c>
      <c r="F20" s="88">
        <v>100</v>
      </c>
      <c r="G20" s="362">
        <v>17</v>
      </c>
      <c r="H20" s="363"/>
      <c r="I20" s="83">
        <v>83</v>
      </c>
      <c r="J20" s="88">
        <v>100</v>
      </c>
      <c r="K20" s="38">
        <f t="shared" si="0"/>
        <v>-27</v>
      </c>
    </row>
    <row r="21" spans="2:11" ht="15" customHeight="1">
      <c r="B21" s="119" t="s">
        <v>13</v>
      </c>
      <c r="C21" s="362">
        <v>44</v>
      </c>
      <c r="D21" s="363"/>
      <c r="E21" s="83">
        <v>56</v>
      </c>
      <c r="F21" s="88">
        <v>100</v>
      </c>
      <c r="G21" s="35">
        <v>6</v>
      </c>
      <c r="H21" s="118">
        <v>8</v>
      </c>
      <c r="I21" s="83">
        <v>86</v>
      </c>
      <c r="J21" s="88">
        <v>100</v>
      </c>
      <c r="K21" s="38">
        <f>E21-I21</f>
        <v>-30</v>
      </c>
    </row>
    <row r="22" spans="2:11" ht="15" customHeight="1">
      <c r="B22" s="119" t="s">
        <v>32</v>
      </c>
      <c r="C22" s="35">
        <v>26</v>
      </c>
      <c r="D22" s="118">
        <v>20</v>
      </c>
      <c r="E22" s="83">
        <v>54</v>
      </c>
      <c r="F22" s="88">
        <v>100</v>
      </c>
      <c r="G22" s="35">
        <v>8</v>
      </c>
      <c r="H22" s="118">
        <v>7</v>
      </c>
      <c r="I22" s="83">
        <v>85</v>
      </c>
      <c r="J22" s="88">
        <v>100</v>
      </c>
      <c r="K22" s="38">
        <f t="shared" si="0"/>
        <v>-31</v>
      </c>
    </row>
    <row r="23" spans="2:11" ht="15" customHeight="1">
      <c r="B23" s="119" t="s">
        <v>34</v>
      </c>
      <c r="C23" s="35">
        <v>29</v>
      </c>
      <c r="D23" s="118">
        <v>17</v>
      </c>
      <c r="E23" s="83">
        <v>54</v>
      </c>
      <c r="F23" s="88">
        <v>100</v>
      </c>
      <c r="G23" s="35">
        <v>11</v>
      </c>
      <c r="H23" s="118">
        <v>11</v>
      </c>
      <c r="I23" s="83">
        <v>78</v>
      </c>
      <c r="J23" s="88">
        <v>100</v>
      </c>
      <c r="K23" s="38">
        <f t="shared" si="0"/>
        <v>-24</v>
      </c>
    </row>
    <row r="24" spans="2:11" ht="15" customHeight="1">
      <c r="B24" s="119" t="s">
        <v>37</v>
      </c>
      <c r="C24" s="35">
        <v>22</v>
      </c>
      <c r="D24" s="118">
        <v>23</v>
      </c>
      <c r="E24" s="83">
        <v>55</v>
      </c>
      <c r="F24" s="88">
        <v>100</v>
      </c>
      <c r="G24" s="35">
        <v>8</v>
      </c>
      <c r="H24" s="118">
        <v>8</v>
      </c>
      <c r="I24" s="83">
        <v>84</v>
      </c>
      <c r="J24" s="88">
        <v>100</v>
      </c>
      <c r="K24" s="38">
        <f t="shared" si="0"/>
        <v>-29</v>
      </c>
    </row>
    <row r="25" spans="2:11" ht="15" customHeight="1">
      <c r="B25" s="119" t="s">
        <v>35</v>
      </c>
      <c r="C25" s="362">
        <v>48</v>
      </c>
      <c r="D25" s="363"/>
      <c r="E25" s="83">
        <v>52</v>
      </c>
      <c r="F25" s="88">
        <v>100</v>
      </c>
      <c r="G25" s="362">
        <v>21</v>
      </c>
      <c r="H25" s="363"/>
      <c r="I25" s="83">
        <v>79</v>
      </c>
      <c r="J25" s="88">
        <v>100</v>
      </c>
      <c r="K25" s="38">
        <f t="shared" si="0"/>
        <v>-27</v>
      </c>
    </row>
    <row r="26" spans="2:11" ht="15" customHeight="1">
      <c r="B26" s="119" t="s">
        <v>21</v>
      </c>
      <c r="C26" s="35">
        <v>27</v>
      </c>
      <c r="D26" s="118">
        <v>22</v>
      </c>
      <c r="E26" s="83">
        <v>51</v>
      </c>
      <c r="F26" s="88">
        <v>100</v>
      </c>
      <c r="G26" s="35">
        <v>9</v>
      </c>
      <c r="H26" s="118">
        <v>10</v>
      </c>
      <c r="I26" s="83">
        <v>81</v>
      </c>
      <c r="J26" s="88">
        <v>100</v>
      </c>
      <c r="K26" s="38">
        <f t="shared" si="0"/>
        <v>-30</v>
      </c>
    </row>
    <row r="27" spans="2:11" ht="15" customHeight="1">
      <c r="B27" s="119" t="s">
        <v>30</v>
      </c>
      <c r="C27" s="35">
        <v>23</v>
      </c>
      <c r="D27" s="118">
        <v>27</v>
      </c>
      <c r="E27" s="83">
        <v>50</v>
      </c>
      <c r="F27" s="88">
        <v>100</v>
      </c>
      <c r="G27" s="35">
        <v>6</v>
      </c>
      <c r="H27" s="118">
        <v>9</v>
      </c>
      <c r="I27" s="83">
        <v>85</v>
      </c>
      <c r="J27" s="88">
        <v>100</v>
      </c>
      <c r="K27" s="38">
        <f t="shared" si="0"/>
        <v>-35</v>
      </c>
    </row>
    <row r="28" spans="2:11" ht="15" customHeight="1">
      <c r="B28" s="119" t="s">
        <v>23</v>
      </c>
      <c r="C28" s="35">
        <v>27</v>
      </c>
      <c r="D28" s="118">
        <v>23</v>
      </c>
      <c r="E28" s="83">
        <v>50</v>
      </c>
      <c r="F28" s="88">
        <v>100</v>
      </c>
      <c r="G28" s="35">
        <v>12</v>
      </c>
      <c r="H28" s="118">
        <v>13</v>
      </c>
      <c r="I28" s="83">
        <v>75</v>
      </c>
      <c r="J28" s="88">
        <v>100</v>
      </c>
      <c r="K28" s="38">
        <f t="shared" si="0"/>
        <v>-25</v>
      </c>
    </row>
    <row r="29" spans="2:11" ht="15" customHeight="1">
      <c r="B29" s="120" t="s">
        <v>39</v>
      </c>
      <c r="C29" s="364">
        <v>50</v>
      </c>
      <c r="D29" s="365"/>
      <c r="E29" s="122">
        <v>50</v>
      </c>
      <c r="F29" s="93">
        <v>100</v>
      </c>
      <c r="G29" s="364">
        <v>16</v>
      </c>
      <c r="H29" s="365"/>
      <c r="I29" s="122">
        <v>84</v>
      </c>
      <c r="J29" s="93">
        <v>100</v>
      </c>
      <c r="K29" s="38">
        <f t="shared" si="0"/>
        <v>-34</v>
      </c>
    </row>
    <row r="30" spans="2:11" ht="15" customHeight="1">
      <c r="B30" s="119" t="s">
        <v>20</v>
      </c>
      <c r="C30" s="35">
        <v>27</v>
      </c>
      <c r="D30" s="118">
        <v>25</v>
      </c>
      <c r="E30" s="83">
        <v>48</v>
      </c>
      <c r="F30" s="88">
        <v>100</v>
      </c>
      <c r="G30" s="35">
        <v>13</v>
      </c>
      <c r="H30" s="118">
        <v>9</v>
      </c>
      <c r="I30" s="83">
        <v>78</v>
      </c>
      <c r="J30" s="88">
        <v>100</v>
      </c>
      <c r="K30" s="38">
        <f t="shared" si="0"/>
        <v>-30</v>
      </c>
    </row>
    <row r="31" spans="2:11" ht="15" customHeight="1">
      <c r="B31" s="119" t="s">
        <v>33</v>
      </c>
      <c r="C31" s="123">
        <v>28</v>
      </c>
      <c r="D31" s="124">
        <v>23</v>
      </c>
      <c r="E31" s="83">
        <v>49</v>
      </c>
      <c r="F31" s="88">
        <v>100</v>
      </c>
      <c r="G31" s="123">
        <v>6</v>
      </c>
      <c r="H31" s="124">
        <v>9</v>
      </c>
      <c r="I31" s="83">
        <v>85</v>
      </c>
      <c r="J31" s="88">
        <v>100</v>
      </c>
      <c r="K31" s="38">
        <f t="shared" si="0"/>
        <v>-36</v>
      </c>
    </row>
    <row r="32" spans="2:11" ht="15" customHeight="1">
      <c r="B32" s="119" t="s">
        <v>26</v>
      </c>
      <c r="C32" s="35">
        <v>24</v>
      </c>
      <c r="D32" s="118">
        <v>28</v>
      </c>
      <c r="E32" s="83">
        <v>48</v>
      </c>
      <c r="F32" s="88">
        <v>100</v>
      </c>
      <c r="G32" s="35">
        <v>13</v>
      </c>
      <c r="H32" s="118">
        <v>12</v>
      </c>
      <c r="I32" s="83">
        <v>75</v>
      </c>
      <c r="J32" s="88">
        <v>100</v>
      </c>
      <c r="K32" s="38">
        <f t="shared" si="0"/>
        <v>-27</v>
      </c>
    </row>
    <row r="33" spans="2:14" ht="15" customHeight="1">
      <c r="B33" s="119" t="s">
        <v>3</v>
      </c>
      <c r="C33" s="35">
        <v>37</v>
      </c>
      <c r="D33" s="118">
        <v>17</v>
      </c>
      <c r="E33" s="83">
        <v>46</v>
      </c>
      <c r="F33" s="88">
        <v>100</v>
      </c>
      <c r="G33" s="362">
        <v>22</v>
      </c>
      <c r="H33" s="363"/>
      <c r="I33" s="83">
        <v>78</v>
      </c>
      <c r="J33" s="88">
        <v>100</v>
      </c>
      <c r="K33" s="38">
        <f t="shared" si="0"/>
        <v>-32</v>
      </c>
    </row>
    <row r="34" spans="2:14" ht="15" customHeight="1">
      <c r="B34" s="119" t="s">
        <v>14</v>
      </c>
      <c r="C34" s="35">
        <v>36</v>
      </c>
      <c r="D34" s="118">
        <v>18</v>
      </c>
      <c r="E34" s="83">
        <v>46</v>
      </c>
      <c r="F34" s="88">
        <v>100</v>
      </c>
      <c r="G34" s="35">
        <v>6</v>
      </c>
      <c r="H34" s="118">
        <v>7</v>
      </c>
      <c r="I34" s="83">
        <v>87</v>
      </c>
      <c r="J34" s="88">
        <v>100</v>
      </c>
      <c r="K34" s="38">
        <f t="shared" si="0"/>
        <v>-41</v>
      </c>
    </row>
    <row r="35" spans="2:14" ht="15" customHeight="1">
      <c r="B35" s="119" t="s">
        <v>17</v>
      </c>
      <c r="C35" s="35">
        <v>35</v>
      </c>
      <c r="D35" s="118">
        <v>21</v>
      </c>
      <c r="E35" s="83">
        <v>44</v>
      </c>
      <c r="F35" s="88">
        <v>100</v>
      </c>
      <c r="G35" s="35">
        <v>22</v>
      </c>
      <c r="H35" s="118">
        <v>11</v>
      </c>
      <c r="I35" s="83">
        <v>67</v>
      </c>
      <c r="J35" s="88">
        <v>100</v>
      </c>
      <c r="K35" s="38">
        <f t="shared" si="0"/>
        <v>-23</v>
      </c>
    </row>
    <row r="36" spans="2:14" ht="15" customHeight="1">
      <c r="B36" s="119" t="s">
        <v>25</v>
      </c>
      <c r="C36" s="35">
        <v>30</v>
      </c>
      <c r="D36" s="118">
        <v>28</v>
      </c>
      <c r="E36" s="83">
        <v>42</v>
      </c>
      <c r="F36" s="88">
        <v>100</v>
      </c>
      <c r="G36" s="35">
        <v>22</v>
      </c>
      <c r="H36" s="118">
        <v>16</v>
      </c>
      <c r="I36" s="83">
        <v>62</v>
      </c>
      <c r="J36" s="88">
        <v>100</v>
      </c>
      <c r="K36" s="38">
        <f t="shared" si="0"/>
        <v>-20</v>
      </c>
    </row>
    <row r="37" spans="2:14" ht="15" customHeight="1">
      <c r="B37" s="119" t="s">
        <v>16</v>
      </c>
      <c r="C37" s="35">
        <v>35</v>
      </c>
      <c r="D37" s="118">
        <v>23</v>
      </c>
      <c r="E37" s="83">
        <v>42</v>
      </c>
      <c r="F37" s="88">
        <v>100</v>
      </c>
      <c r="G37" s="35">
        <v>16</v>
      </c>
      <c r="H37" s="118">
        <v>13</v>
      </c>
      <c r="I37" s="83">
        <v>71</v>
      </c>
      <c r="J37" s="88">
        <v>100</v>
      </c>
      <c r="K37" s="38">
        <f t="shared" si="0"/>
        <v>-29</v>
      </c>
      <c r="M37" s="70"/>
      <c r="N37" s="70"/>
    </row>
    <row r="38" spans="2:14" ht="15" customHeight="1">
      <c r="B38" s="119" t="s">
        <v>27</v>
      </c>
      <c r="C38" s="35">
        <v>27</v>
      </c>
      <c r="D38" s="118">
        <v>32</v>
      </c>
      <c r="E38" s="83">
        <v>41</v>
      </c>
      <c r="F38" s="88">
        <v>100</v>
      </c>
      <c r="G38" s="35">
        <v>16</v>
      </c>
      <c r="H38" s="118">
        <v>20</v>
      </c>
      <c r="I38" s="83">
        <v>64</v>
      </c>
      <c r="J38" s="88">
        <v>100</v>
      </c>
      <c r="K38" s="38">
        <f t="shared" si="0"/>
        <v>-23</v>
      </c>
      <c r="M38" s="70"/>
      <c r="N38" s="70"/>
    </row>
    <row r="39" spans="2:14" ht="15" customHeight="1">
      <c r="B39" s="119" t="s">
        <v>38</v>
      </c>
      <c r="C39" s="35">
        <v>35</v>
      </c>
      <c r="D39" s="118">
        <v>30</v>
      </c>
      <c r="E39" s="83">
        <v>35</v>
      </c>
      <c r="F39" s="88">
        <v>100</v>
      </c>
      <c r="G39" s="35">
        <v>21</v>
      </c>
      <c r="H39" s="118">
        <v>12</v>
      </c>
      <c r="I39" s="83">
        <v>67</v>
      </c>
      <c r="J39" s="88">
        <v>100</v>
      </c>
      <c r="K39" s="38">
        <f t="shared" si="0"/>
        <v>-32</v>
      </c>
      <c r="M39" s="70"/>
      <c r="N39" s="70"/>
    </row>
    <row r="40" spans="2:14" ht="15" customHeight="1">
      <c r="B40" s="119" t="s">
        <v>18</v>
      </c>
      <c r="C40" s="35">
        <v>48</v>
      </c>
      <c r="D40" s="118">
        <v>18</v>
      </c>
      <c r="E40" s="83">
        <v>34</v>
      </c>
      <c r="F40" s="88">
        <v>100</v>
      </c>
      <c r="G40" s="35">
        <v>34</v>
      </c>
      <c r="H40" s="118">
        <v>13</v>
      </c>
      <c r="I40" s="83">
        <v>53</v>
      </c>
      <c r="J40" s="88">
        <v>100</v>
      </c>
      <c r="K40" s="38">
        <f t="shared" si="0"/>
        <v>-19</v>
      </c>
    </row>
    <row r="41" spans="2:14" ht="15" customHeight="1" thickBot="1">
      <c r="B41" s="125" t="s">
        <v>22</v>
      </c>
      <c r="C41" s="44">
        <v>59</v>
      </c>
      <c r="D41" s="126">
        <v>20</v>
      </c>
      <c r="E41" s="127">
        <v>21</v>
      </c>
      <c r="F41" s="113">
        <v>100</v>
      </c>
      <c r="G41" s="44">
        <v>21</v>
      </c>
      <c r="H41" s="126">
        <v>12</v>
      </c>
      <c r="I41" s="128">
        <v>67</v>
      </c>
      <c r="J41" s="113">
        <v>100</v>
      </c>
      <c r="K41" s="47">
        <f t="shared" si="0"/>
        <v>-46</v>
      </c>
    </row>
    <row r="42" spans="2:14" ht="17.100000000000001" customHeight="1" thickBot="1">
      <c r="B42" s="74" t="s">
        <v>40</v>
      </c>
      <c r="C42" s="366">
        <v>53</v>
      </c>
      <c r="D42" s="367"/>
      <c r="E42" s="129">
        <v>47</v>
      </c>
      <c r="F42" s="51">
        <v>100</v>
      </c>
      <c r="G42" s="324">
        <v>20</v>
      </c>
      <c r="H42" s="325"/>
      <c r="I42" s="130">
        <v>80</v>
      </c>
      <c r="J42" s="50">
        <v>100</v>
      </c>
      <c r="K42" s="50">
        <f t="shared" si="0"/>
        <v>-33</v>
      </c>
    </row>
    <row r="43" spans="2:14">
      <c r="B43" s="326" t="s">
        <v>42</v>
      </c>
      <c r="C43" s="327"/>
      <c r="D43" s="327"/>
      <c r="E43" s="327"/>
      <c r="F43" s="309"/>
      <c r="G43" s="309"/>
      <c r="H43" s="309"/>
      <c r="I43" s="309"/>
      <c r="J43" s="309"/>
      <c r="K43" s="310"/>
    </row>
    <row r="44" spans="2:14" ht="26.25" customHeight="1">
      <c r="B44" s="353" t="s">
        <v>94</v>
      </c>
      <c r="C44" s="354"/>
      <c r="D44" s="354"/>
      <c r="E44" s="354"/>
      <c r="F44" s="354"/>
      <c r="G44" s="354"/>
      <c r="H44" s="354"/>
      <c r="I44" s="354"/>
      <c r="J44" s="354"/>
      <c r="K44" s="355"/>
    </row>
    <row r="45" spans="2:14" ht="15.75" thickBot="1">
      <c r="B45" s="329" t="s">
        <v>74</v>
      </c>
      <c r="C45" s="330"/>
      <c r="D45" s="330"/>
      <c r="E45" s="330"/>
      <c r="F45" s="330"/>
      <c r="G45" s="330"/>
      <c r="H45" s="330"/>
      <c r="I45" s="330"/>
      <c r="J45" s="330"/>
      <c r="K45" s="331"/>
    </row>
    <row r="46" spans="2:14" ht="28.5" customHeight="1" thickBot="1">
      <c r="B46" s="293" t="s">
        <v>47</v>
      </c>
      <c r="C46" s="294"/>
      <c r="D46" s="294"/>
      <c r="E46" s="294"/>
      <c r="F46" s="294"/>
      <c r="G46" s="294"/>
      <c r="H46" s="294"/>
      <c r="I46" s="294"/>
      <c r="J46" s="294"/>
      <c r="K46" s="295"/>
    </row>
    <row r="47" spans="2:14" ht="24" customHeight="1" thickBot="1">
      <c r="B47" s="293" t="s">
        <v>212</v>
      </c>
      <c r="C47" s="294"/>
      <c r="D47" s="294"/>
      <c r="E47" s="294"/>
      <c r="F47" s="294"/>
      <c r="G47" s="294"/>
      <c r="H47" s="294"/>
      <c r="I47" s="294"/>
      <c r="J47" s="294"/>
      <c r="K47" s="295"/>
    </row>
  </sheetData>
  <mergeCells count="26">
    <mergeCell ref="B44:K44"/>
    <mergeCell ref="B45:K45"/>
    <mergeCell ref="B46:K46"/>
    <mergeCell ref="B47:K47"/>
    <mergeCell ref="C29:D29"/>
    <mergeCell ref="G29:H29"/>
    <mergeCell ref="G33:H33"/>
    <mergeCell ref="C42:D42"/>
    <mergeCell ref="G42:H42"/>
    <mergeCell ref="B43:K43"/>
    <mergeCell ref="C7:D7"/>
    <mergeCell ref="G20:H20"/>
    <mergeCell ref="C21:D21"/>
    <mergeCell ref="C25:D25"/>
    <mergeCell ref="G25:H25"/>
    <mergeCell ref="B2:K2"/>
    <mergeCell ref="B3:B6"/>
    <mergeCell ref="C3:F4"/>
    <mergeCell ref="G3:J4"/>
    <mergeCell ref="K3:K6"/>
    <mergeCell ref="C5:D5"/>
    <mergeCell ref="E5:E6"/>
    <mergeCell ref="F5:F6"/>
    <mergeCell ref="G5:H5"/>
    <mergeCell ref="I5:I6"/>
    <mergeCell ref="J5:J6"/>
  </mergeCells>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1BF8F6E1C104E99A33F04696FF336" ma:contentTypeVersion="16" ma:contentTypeDescription="Create a new document." ma:contentTypeScope="" ma:versionID="452ccfd8b71b76eadf40f15f01d72da0">
  <xsd:schema xmlns:xsd="http://www.w3.org/2001/XMLSchema" xmlns:xs="http://www.w3.org/2001/XMLSchema" xmlns:p="http://schemas.microsoft.com/office/2006/metadata/properties" xmlns:ns2="f8f4633f-6657-4472-85a7-3b7dbebd4aeb" xmlns:ns3="4b92ed3d-a67d-43b6-901e-e47321e34a10" targetNamespace="http://schemas.microsoft.com/office/2006/metadata/properties" ma:root="true" ma:fieldsID="c29335dbeffd03dc916e597e39cf7a0e" ns2:_="" ns3:_="">
    <xsd:import namespace="f8f4633f-6657-4472-85a7-3b7dbebd4aeb"/>
    <xsd:import namespace="4b92ed3d-a67d-43b6-901e-e47321e34a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4633f-6657-4472-85a7-3b7dbebd4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4884117-9378-4c4b-92a9-03ac1b5c8f9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b92ed3d-a67d-43b6-901e-e47321e34a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047d878-aaf9-4dac-ba9f-ab46a6469ed4}" ma:internalName="TaxCatchAll" ma:showField="CatchAllData" ma:web="4b92ed3d-a67d-43b6-901e-e47321e34a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b92ed3d-a67d-43b6-901e-e47321e34a10" xsi:nil="true"/>
    <lcf76f155ced4ddcb4097134ff3c332f xmlns="f8f4633f-6657-4472-85a7-3b7dbebd4a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13FF26-ADF9-4F75-9602-A00D213C0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4633f-6657-4472-85a7-3b7dbebd4aeb"/>
    <ds:schemaRef ds:uri="4b92ed3d-a67d-43b6-901e-e47321e34a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75EECE-332C-411C-BB82-3BBC02C7C600}">
  <ds:schemaRefs>
    <ds:schemaRef ds:uri="http://schemas.microsoft.com/sharepoint/v3/contenttype/forms"/>
  </ds:schemaRefs>
</ds:datastoreItem>
</file>

<file path=customXml/itemProps3.xml><?xml version="1.0" encoding="utf-8"?>
<ds:datastoreItem xmlns:ds="http://schemas.openxmlformats.org/officeDocument/2006/customXml" ds:itemID="{43E6D4F4-FF42-45D3-9BC5-0996EE16C08F}">
  <ds:schemaRefs>
    <ds:schemaRef ds:uri="http://schemas.microsoft.com/office/2006/metadata/properties"/>
    <ds:schemaRef ds:uri="http://schemas.microsoft.com/office/infopath/2007/PartnerControls"/>
    <ds:schemaRef ds:uri="4b92ed3d-a67d-43b6-901e-e47321e34a10"/>
    <ds:schemaRef ds:uri="f8f4633f-6657-4472-85a7-3b7dbebd4ae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18</vt:i4>
      </vt:variant>
    </vt:vector>
  </HeadingPairs>
  <TitlesOfParts>
    <vt:vector size="18" baseType="lpstr">
      <vt:lpstr>Inhalt</vt:lpstr>
      <vt:lpstr>Tab. 1_Frauen_Männer_Anteil</vt:lpstr>
      <vt:lpstr>Tab. 2_Betriebsgrößen</vt:lpstr>
      <vt:lpstr>Tab. 3_Altersgruppen</vt:lpstr>
      <vt:lpstr>Tab. 4_Berufsabschluss</vt:lpstr>
      <vt:lpstr>Tab. 5_Befristung</vt:lpstr>
      <vt:lpstr>Tab. 6_Minijob_einzigeTätigkeit</vt:lpstr>
      <vt:lpstr>Tab. 7_Vertikale_Segregation</vt:lpstr>
      <vt:lpstr>Tab. 8_Vollzeit_und_Teilzeit</vt:lpstr>
      <vt:lpstr>Tab. 9_Arbeitszeitgruppen</vt:lpstr>
      <vt:lpstr>Tab. 10_Samstagsarbeit</vt:lpstr>
      <vt:lpstr>Tab. 11_Sonntagsarbeit</vt:lpstr>
      <vt:lpstr>Tab. 12_Abendarbeit</vt:lpstr>
      <vt:lpstr>Tab. 13_Wechselschicht</vt:lpstr>
      <vt:lpstr>Tab. 14_Existenzsicherung</vt:lpstr>
      <vt:lpstr>Tab. 15_Bruttostundenverdienste</vt:lpstr>
      <vt:lpstr>Tab. 16_Gender Pay Gap</vt:lpstr>
      <vt:lpstr>Tab. 17_Niedriges_Einkommen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Eugen Unrau</cp:lastModifiedBy>
  <dcterms:created xsi:type="dcterms:W3CDTF">2022-08-25T08:43:11Z</dcterms:created>
  <dcterms:modified xsi:type="dcterms:W3CDTF">2024-12-04T15:19:43Z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0x010100FF01BF8F6E1C104E99A33F04696FF336</vt:lpwstr>
  </property>
  <property fmtid="{D5CDD505-2E9C-101B-9397-08002B2CF9AE}" pid="3" name="MediaServiceImageTags">
    <vt:lpwstr/>
  </property>
</Properties>
</file>