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5_BR_Zusammensetzung\3_Teilzeit\"/>
    </mc:Choice>
  </mc:AlternateContent>
  <xr:revisionPtr revIDLastSave="0" documentId="13_ncr:1_{C497D300-2045-4851-A540-82B50B7DAF92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tarif" sheetId="7" r:id="rId7"/>
    <sheet name="7_besch_frauen_p_gen_quartile" sheetId="8" r:id="rId8"/>
    <sheet name="8_besch_maenner_p_gen_quartile" sheetId="9" r:id="rId9"/>
    <sheet name="9_besch_vollz_p_gen_quartile" sheetId="10" r:id="rId10"/>
    <sheet name="10_besch_teilz_p_gen_quartile" sheetId="11" r:id="rId11"/>
    <sheet name="11_besch_mini_p_gen_quartile" sheetId="12" r:id="rId12"/>
    <sheet name="12_besch_tz_mini_p_gen_quartile" sheetId="13" r:id="rId13"/>
    <sheet name="13_besch_befr_p_gen_quartile" sheetId="14" r:id="rId14"/>
    <sheet name="14_besch_migr_p_gen_quartile" sheetId="15" r:id="rId15"/>
    <sheet name="15_besch_gew_p_gen_quartile" sheetId="16" r:id="rId16"/>
    <sheet name="16_besch_hochq_p_gen_quartile" sheetId="17" r:id="rId17"/>
    <sheet name="17_besch_beruf_p_gen_quartile" sheetId="18" r:id="rId18"/>
    <sheet name="18_besch_ungel_p_gen_quartile" sheetId="19" r:id="rId19"/>
    <sheet name="19_besch_azubi_p_gen_quartile" sheetId="20" r:id="rId20"/>
    <sheet name="20_besch_u30_p_gen_quartile" sheetId="21" r:id="rId21"/>
    <sheet name="21_besch_ue55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25" i="1"/>
  <c r="B24" i="1"/>
  <c r="B23" i="1"/>
  <c r="B21" i="1"/>
  <c r="B20" i="1"/>
  <c r="B17" i="1"/>
  <c r="B16" i="1"/>
  <c r="B12" i="1"/>
  <c r="B28" i="1"/>
  <c r="B27" i="1"/>
  <c r="B26" i="1"/>
  <c r="B19" i="1"/>
  <c r="B18" i="1"/>
  <c r="B15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<sst xmlns="http://schemas.openxmlformats.org/spreadsheetml/2006/main" count="372" uniqueCount="157">
  <si>
    <t>Teilzeitbeschäftigte im Betriebsrat</t>
  </si>
  <si>
    <t>Auswertung WSI-Betriebs- und Personalrätebefragung 2023</t>
  </si>
  <si>
    <t>Tabellensammlung 5.3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</si>
  <si>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</si>
  <si>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</si>
  <si>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</si>
  <si>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Teilzeitbeschäftigte im Betriebsrat in Prozent, Angaben gruppiert nach Branche</t>
  </si>
  <si>
    <t>Teilzeitbeschäftigte im Betriebsrat in %</t>
  </si>
  <si>
    <t>Anteil der Teilzeitbeschäftigten an der Belegschaft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</si>
  <si>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</si>
  <si>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</si>
  <si>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</si>
  <si>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</si>
  <si>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</si>
  <si>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</si>
  <si>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</si>
  <si>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</si>
  <si>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</si>
  <si>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</si>
  <si>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</si>
  <si>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</si>
  <si>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</si>
  <si>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Betriebe ab 20 Beschäftigten und mit Betriebsrat, Prozentangaben gewichtet, Fallzahlen ungewichtet</t>
  </si>
  <si>
    <t>Quelle: WSI-Betriebs- und Personalrätebefragung 2023, Berechnung Wolfram Brehmer</t>
  </si>
  <si>
    <t>Fallzahl</t>
  </si>
  <si>
    <t>Prozent</t>
  </si>
  <si>
    <t>Tab. 2: Teilzeitbeschäftigte im Betriebsrat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</si>
  <si>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</si>
  <si>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</si>
  <si>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</si>
  <si>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</si>
  <si>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</si>
  <si>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</si>
  <si>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Teilzeitbeschäftigte im Betriebsrat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</si>
  <si>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</si>
  <si>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</si>
  <si>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</si>
  <si>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</si>
  <si>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</si>
  <si>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</si>
  <si>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</si>
  <si>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</si>
  <si>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</si>
  <si>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</si>
  <si>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</si>
  <si>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</si>
  <si>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</si>
  <si>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</si>
  <si>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</si>
  <si>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</si>
  <si>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</si>
  <si>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Teilzeitbeschäftigte im Betriebsrat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</si>
  <si>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</si>
  <si>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</si>
  <si>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</si>
  <si>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</si>
  <si>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</si>
  <si>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</si>
  <si>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</si>
  <si>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</si>
  <si>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NGG (Gewerkschaft Nahrung-Genuss-Gaststätten)</t>
  </si>
  <si>
    <t xml:space="preserve">  GEW (Gewerkschaft Erziehung und Wissenschaft)</t>
  </si>
  <si>
    <t xml:space="preserve">  EVG (Eisenbahn- und Verkehrsgewerkschaft, ehemals TRANSNET)</t>
  </si>
  <si>
    <t xml:space="preserve">  Sonstige</t>
  </si>
  <si>
    <t xml:space="preserve">  Es gibt keine Mehrheitsgewerkschaft im Betrieb</t>
  </si>
  <si>
    <t>Tab. 6: Teilzeitbeschäftigte im Betriebsrat in Prozent, Angaben gruppiert nach Tarifbindung</t>
  </si>
  <si>
    <t>Tarifbindung</t>
  </si>
  <si>
    <t xml:space="preserve">  kein Tarif</t>
  </si>
  <si>
    <t xml:space="preserve">  Branchentarif</t>
  </si>
  <si>
    <t xml:space="preserve">  Haustarif</t>
  </si>
  <si>
    <t xml:space="preserve">  Branchen- und Haustarif</t>
  </si>
  <si>
    <t>Tab. 7: Teilzeitbeschäftigte im Betriebsrat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</si>
  <si>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</si>
  <si>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</si>
  <si>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</si>
  <si>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</si>
  <si>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</si>
  <si>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8: Teilzeitbeschäftigte im Betriebsrat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</si>
  <si>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</si>
  <si>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</si>
  <si>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</si>
  <si>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</si>
  <si>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</si>
  <si>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</si>
  <si>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</si>
  <si>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</si>
  <si>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</si>
  <si>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</si>
  <si>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</si>
  <si>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</si>
  <si>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</si>
  <si>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11: Teilzeitbeschäftigte im Betriebsrat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</si>
  <si>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</si>
  <si>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</si>
  <si>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</si>
  <si>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</si>
  <si>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</si>
  <si>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12: Teilzeitbeschäftigte im Betriebsrat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</si>
  <si>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</si>
  <si>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</si>
  <si>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</si>
  <si>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</si>
  <si>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</si>
  <si>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</si>
  <si>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</si>
  <si>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</si>
  <si>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</si>
  <si>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</si>
  <si>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</si>
  <si>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</si>
  <si>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</si>
  <si>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</si>
  <si>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</si>
  <si>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</si>
  <si>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</si>
  <si>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</si>
  <si>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</si>
  <si>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</si>
  <si>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</si>
  <si>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</si>
  <si>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</si>
  <si>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</si>
  <si>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</si>
  <si>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</si>
  <si>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</si>
  <si>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</si>
  <si>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</si>
  <si>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</si>
  <si>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</si>
  <si>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19: Teilzeitbeschäftigte im Betriebsrat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</si>
  <si>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</si>
  <si>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</si>
  <si>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</si>
  <si>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</si>
  <si>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</si>
  <si>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20: Teilzeitbeschäftigte im Betriebsrat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</si>
  <si>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</si>
  <si>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</si>
  <si>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</si>
  <si>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</si>
  <si>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21: Teilzeitbeschäftigte im Betriebsrat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</si>
  <si>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</si>
  <si>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</si>
  <si>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</si>
  <si>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</si>
  <si>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</si>
  <si>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/</t>
  </si>
  <si>
    <t>/ Angabe wegen geringer Fallzahl nicht ausgewiesen.</t>
  </si>
  <si>
    <t>Tab. 5: Teilzeitbeschäftigte im Betriebsrat in Prozent, Angaben gruppiert nach gewerkschaftlichem Organisationsbereich</t>
  </si>
  <si>
    <t>Tab. 9: Teilzeitbeschäftigte im Betriebsrat in Prozent, Angaben gruppiert nach Anteil Vollzeitbeschäftigter an Belegschaft</t>
  </si>
  <si>
    <t>Tab. 10: Teilzeitbeschäftigte im Betriebsrat in Prozent, Angaben gruppiert nach Anteil Teilzeitbeschäftigter an Belegschaft</t>
  </si>
  <si>
    <t>Tab. 13: Teilzeitbeschäftigte im Betriebsrat in Prozent, Angaben gruppiert nach Anteil befristet Beschäftigter an Belegschaft</t>
  </si>
  <si>
    <t>Tab. 14: Teilzeitbeschäftigte im Betriebsrat in Prozent, Angaben gruppiert nach Anteil Beschäftigter mit Migrationshintergrund an Belegschaft</t>
  </si>
  <si>
    <t>Tab. 15: Teilzeitbeschäftigte im Betriebsrat in Prozent, Angaben gruppiert nach Anteil von Gewerkschaftsmitgliedern</t>
  </si>
  <si>
    <t>Tab. 16: Teilzeitbeschäftigte im Betriebsrat in Prozent, Angaben gruppiert nach Anteil hochqualifizierter Tätigkeiten an Belegschaft</t>
  </si>
  <si>
    <t>Tab. 17: Teilzeitbeschäftigte im Betriebsrat in Prozent, Angaben gruppiert nach Anteil mittlerer Tätigkeiten an Belegschaft</t>
  </si>
  <si>
    <t>Tab. 18: Teilzeitbeschäftigte im Betriebsrat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</si>
</sst>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  <xf numFmtId="0" fontId="99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Teilzeitbeschäftigte im Betriebsrat in Prozent, Angaben gruppiert nach Branche ")</f>
        <v xml:space="preserve">Tab. 1: Teilzeitbeschäftigte im Betriebsrat in Prozent, Angaben gruppiert nach Branche </v>
      </c>
    </row>
    <row r="9" spans="1:2" x14ac:dyDescent="0.35">
      <c r="B9" s="4" t="str">
        <f>HYPERLINK("#'2_bg_g'!A2","Tab. 2: Teilzeitbeschäftigte im Betriebsrat in Prozent, Angaben gruppiert nach Betriebsgröße ")</f>
        <v xml:space="preserve">Tab. 2: Teilzeitbeschäftigte im Betriebsrat in Prozent, Angaben gruppiert nach Betriebsgröße </v>
      </c>
    </row>
    <row r="10" spans="1:2" x14ac:dyDescent="0.35">
      <c r="B10" s="4" t="str">
        <f>HYPERLINK("#'3_bland'!A2","Tab. 3: Teilzeitbeschäftigte im Betriebsrat in Prozent, Angaben gruppiert nach Bundesland ")</f>
        <v xml:space="preserve">Tab. 3: Teilzeitbeschäftigte im Betriebsrat in Prozent, Angaben gruppiert nach Bundesland </v>
      </c>
    </row>
    <row r="11" spans="1:2" x14ac:dyDescent="0.35">
      <c r="B11" s="4" t="str">
        <f>HYPERLINK("#'4_ost_west'!A2","Tab. 4: Teilzeitbeschäftigte im Betriebsrat in Prozent, Angaben gruppiert nach Ost- oder Westdeutschland ")</f>
        <v xml:space="preserve">Tab. 4: Teilzeitbeschäftigte im Betriebsrat in Prozent, Angaben gruppiert nach Ost- oder Westdeutschland </v>
      </c>
    </row>
    <row r="12" spans="1:2" x14ac:dyDescent="0.35">
      <c r="B12" s="4" t="str">
        <f>HYPERLINK("#'5_gewerkschaft'!A2","Tab. 5: Teilzeitbeschäftigte im Betriebsrat in Prozent, Angaben gruppiert nach gewerkschaftlichem Organisationsbereich ")</f>
        <v xml:space="preserve">Tab. 5: Teilzeitbeschäftigte im Betriebsrat in Prozent, Angaben gruppiert nach gewerkschaftlichem Organisationsbereich </v>
      </c>
    </row>
    <row r="13" spans="1:2" x14ac:dyDescent="0.35">
      <c r="B13" s="4" t="str">
        <f>HYPERLINK("#'6_tarif'!A2","Tab. 6: Teilzeitbeschäftigte im Betriebsrat in Prozent, Angaben gruppiert nach Tarifbindung ")</f>
        <v xml:space="preserve">Tab. 6: Teilzeitbeschäftigte im Betriebsrat in Prozent, Angaben gruppiert nach Tarifbindung </v>
      </c>
    </row>
    <row r="14" spans="1:2" x14ac:dyDescent="0.35">
      <c r="B14" s="4" t="str">
        <f>HYPERLINK("#'7_besch_frauen_p_gen_quartile'!A2","Tab. 7: Teilzeitbeschäftigte im Betriebsrat in Prozent, Angaben gruppiert nach Anteil Frauen an Belegschaft ")</f>
        <v xml:space="preserve">Tab. 7: Teilzeitbeschäftigte im Betriebsrat in Prozent, Angaben gruppiert nach Anteil Frauen an Belegschaft </v>
      </c>
    </row>
    <row r="15" spans="1:2" x14ac:dyDescent="0.35">
      <c r="B15" s="4" t="str">
        <f>HYPERLINK("#'8_besch_maenner_p_gen_quartile'!A2","Tab. 8: Teilzeitbeschäftigte im Betriebsrat in Prozent, Angaben gruppiert nach Anteil Männer an Belegschaft ")</f>
        <v xml:space="preserve">Tab. 8: Teilzeitbeschäftigte im Betriebsrat in Prozent, Angaben gruppiert nach Anteil Männer an Belegschaft </v>
      </c>
    </row>
    <row r="16" spans="1:2" x14ac:dyDescent="0.35">
      <c r="B16" s="4" t="str">
        <f>HYPERLINK("#'9_besch_vollz_p_gen_quartile'!A2","Tab. 9: Teilzeitbeschäftigte im Betriebsrat in Prozent, Angaben gruppiert nach Anteil Vollzeitbeschäftigter an Belegschaft ")</f>
        <v xml:space="preserve">Tab. 9: Teilzeitbeschäftigte im Betriebsrat in Prozent, Angaben gruppiert nach Anteil Vollzeitbeschäftigter an Belegschaft </v>
      </c>
    </row>
    <row r="17" spans="2:2" x14ac:dyDescent="0.35">
      <c r="B17" s="4" t="str">
        <f>HYPERLINK("#'10_besch_teilz_p_gen_quartile'!A2","Tab. 10: Teilzeitbeschäftigte im Betriebsrat in Prozent, Angaben gruppiert nach Anteil Teilzeitbeschäftigter an Belegschaft ")</f>
        <v xml:space="preserve">Tab. 10: Teilzeitbeschäftigte im Betriebsrat in Prozent, Angaben gruppiert nach Anteil Teilzeitbeschäftigter an Belegschaft </v>
      </c>
    </row>
    <row r="18" spans="2:2" x14ac:dyDescent="0.35">
      <c r="B18" s="4" t="str">
        <f>HYPERLINK("#'11_besch_mini_p_gen_quartile'!A2","Tab. 11: Teilzeitbeschäftigte im Betriebsrat in Prozent, Angaben gruppiert nach Anteil Minijobs an Belegschaft ")</f>
        <v xml:space="preserve">Tab. 11: Teilzeitbeschäftigte im Betriebsrat in Prozent, Angaben gruppiert nach Anteil Minijobs an Belegschaft </v>
      </c>
    </row>
    <row r="19" spans="2:2" x14ac:dyDescent="0.35">
      <c r="B19" s="4" t="str">
        <f>HYPERLINK("#'12_besch_tz_mini_p_gen_quartile'!A2","Tab. 12: Teilzeitbeschäftigte im Betriebsrat in Prozent, Angaben gruppiert nach Anteil Teilzeit und Minijobs an Belegschaft ")</f>
        <v xml:space="preserve">Tab. 12: Teilzeitbeschäftigte im Betriebsrat in Prozent, Angaben gruppiert nach Anteil Teilzeit und Minijobs an Belegschaft </v>
      </c>
    </row>
    <row r="20" spans="2:2" x14ac:dyDescent="0.35">
      <c r="B20" s="4" t="str">
        <f>HYPERLINK("#'13_besch_befr_p_gen_quartile'!A2","Tab. 13: Teilzeitbeschäftigte im Betriebsrat in Prozent, Angaben gruppiert nach Anteil befristet Beschäftigter an Belegschaft ")</f>
        <v xml:space="preserve">Tab. 13: Teilzeitbeschäftigte im Betriebsrat in Prozent, Angaben gruppiert nach Anteil befristet Beschäftigter an Belegschaft </v>
      </c>
    </row>
    <row r="21" spans="2:2" x14ac:dyDescent="0.35">
      <c r="B21" s="4" t="str">
        <f>HYPERLINK("#'14_besch_migr_p_gen_quartile'!A2","Tab. 14: Teilzeitbeschäftigte im Betriebsrat in Prozent, Angaben gruppiert nach Anteil Beschäftigter mit Migrationshintergrund an Belegschaft ")</f>
        <v xml:space="preserve">Tab. 14: Teilzeitbeschäftigte im Betriebsrat in Prozent, Angaben gruppiert nach Anteil Beschäftigter mit Migrationshintergrund an Belegschaft </v>
      </c>
    </row>
    <row r="22" spans="2:2" x14ac:dyDescent="0.35">
      <c r="B22" s="4" t="str">
        <f>HYPERLINK("#'15_besch_gew_p_gen_quartile'!A2","Tab. 15: Teilzeitbeschäftigte im Betriebsrat in Prozent, Angaben gruppiert nach Anteil von Gewerkschaftsmitgliedern ")</f>
        <v xml:space="preserve">Tab. 15: Teilzeitbeschäftigte im Betriebsrat in Prozent, Angaben gruppiert nach Anteil von Gewerkschaftsmitgliedern </v>
      </c>
    </row>
    <row r="23" spans="2:2" x14ac:dyDescent="0.35">
      <c r="B23" s="4" t="str">
        <f>HYPERLINK("#'16_besch_hochq_p_gen_quartile'!A2","Tab. 16: Teilzeitbeschäftigte im Betriebsrat in Prozent, Angaben gruppiert nach Anteil hochqualifizierter Tätigkeiten an Belegschaft ")</f>
        <v xml:space="preserve">Tab. 16: Teilzeitbeschäftigte im Betriebsrat in Prozent, Angaben gruppiert nach Anteil hochqualifizierter Tätigkeiten an Belegschaft </v>
      </c>
    </row>
    <row r="24" spans="2:2" x14ac:dyDescent="0.35">
      <c r="B24" s="4" t="str">
        <f>HYPERLINK("#'17_besch_beruf_p_gen_quartile'!A2","Tab. 17: Teilzeitbeschäftigte im Betriebsrat in Prozent, Angaben gruppiert nach Anteil mittlerer Tätigkeiten an Belegschaft ")</f>
        <v xml:space="preserve">Tab. 17: Teilzeitbeschäftigte im Betriebsrat in Prozent, Angaben gruppiert nach Anteil mittlerer Tätigkeiten an Belegschaft </v>
      </c>
    </row>
    <row r="25" spans="2:2" x14ac:dyDescent="0.35">
      <c r="B25" s="4" t="str">
        <f>HYPERLINK("#'18_besch_ungel_p_gen_quartile'!A2","Tab. 18: Teilzeitbeschäftigte im Betriebsrat in Prozent, Angaben gruppiert nach Anteil einfacher oder Hilfstätigkeiten an Belegschaft ")</f>
        <v xml:space="preserve">Tab. 18: Teilzeitbeschäftigte im Betriebsrat in Prozent, Angaben gruppiert nach Anteil einfacher oder Hilfstätigkeiten an Belegschaft </v>
      </c>
    </row>
    <row r="26" spans="2:2" x14ac:dyDescent="0.35">
      <c r="B26" s="4" t="str">
        <f>HYPERLINK("#'19_besch_azubi_p_gen_quartile'!A2","Tab. 19: Teilzeitbeschäftigte im Betriebsrat in Prozent, Angaben gruppiert nach Anteil Azubis an Belegschaft ")</f>
        <v xml:space="preserve">Tab. 19: Teilzeitbeschäftigte im Betriebsrat in Prozent, Angaben gruppiert nach Anteil Azubis an Belegschaft </v>
      </c>
    </row>
    <row r="27" spans="2:2" x14ac:dyDescent="0.35">
      <c r="B27" s="4" t="str">
        <f>HYPERLINK("#'20_besch_u30_p_gen_quartile'!A2","Tab. 20: Teilzeitbeschäftigte im Betriebsrat in Prozent, Angaben gruppiert nach Anteil Beschäftigte unter 30 Jahren an Belegschaft ")</f>
        <v xml:space="preserve">Tab. 20: Teilzeitbeschäftigte im Betriebsrat in Prozent, Angaben gruppiert nach Anteil Beschäftigte unter 30 Jahren an Belegschaft </v>
      </c>
    </row>
    <row r="28" spans="2:2" x14ac:dyDescent="0.35">
      <c r="B28" s="4" t="str">
        <f>HYPERLINK("#'21_besch_ue55_p_gen_quartile'!A2","Tab. 21: Teilzeitbeschäftigte im Betriebsrat in Prozent, Angaben gruppiert nach Anteil Beschäftigte über 55 Jahren an Belegschaft ")</f>
        <v xml:space="preserve">Tab. 21: Teilzeitbeschäftigte im Betriebsrat in Prozent, Angaben gruppiert nach Anteil Beschäftigte über 55 Jahren an Belegschaft </v>
      </c>
    </row>
    <row r="33" spans="1:1" x14ac:dyDescent="0.35">
      <c r="A33" s="1039" t="s">
        <v>2</v>
      </c>
    </row>
    <row r="34" spans="1:1" x14ac:dyDescent="0.35">
      <c r="A34" s="1039" t="s">
        <v>3</v>
      </c>
    </row>
  </sheetData>
  <hyperlinks>
    <hyperlink ref="A33" r:id="rId1" xr:uid="{80F3FFD6-35D3-4D52-90EF-27A9F5F1A728}"/>
    <hyperlink ref="A34" r:id="rId2" xr:uid="{6135A43A-D415-4A87-A33F-9E05D563916B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149</v>
      </c>
    </row>
    <row r="3" spans="1:5" x14ac:dyDescent="0.35">
      <c r="A3" s="444"/>
      <c r="B3" s="445" t="s">
        <v>24</v>
      </c>
      <c r="C3" s="1000" t="s">
        <v>25</v>
      </c>
      <c r="D3" s="1001" t="s">
        <v>25</v>
      </c>
      <c r="E3" s="1002" t="s">
        <v>25</v>
      </c>
    </row>
    <row r="4" spans="1:5" ht="43.5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81</v>
      </c>
      <c r="B5" s="448"/>
      <c r="C5" s="449"/>
      <c r="D5" s="450"/>
      <c r="E5" s="451"/>
    </row>
    <row r="6" spans="1:5" x14ac:dyDescent="0.35">
      <c r="A6" s="452" t="s">
        <v>82</v>
      </c>
      <c r="B6" s="453">
        <v>627</v>
      </c>
      <c r="C6" s="454">
        <v>42.314392339870409</v>
      </c>
      <c r="D6" s="455">
        <v>53.419466900156372</v>
      </c>
      <c r="E6" s="456">
        <v>-11.217979721874171</v>
      </c>
    </row>
    <row r="7" spans="1:5" x14ac:dyDescent="0.35">
      <c r="A7" s="457" t="s">
        <v>83</v>
      </c>
      <c r="B7" s="458">
        <v>486</v>
      </c>
      <c r="C7" s="459">
        <v>20.347853663224608</v>
      </c>
      <c r="D7" s="460">
        <v>29.704267027883219</v>
      </c>
      <c r="E7" s="461">
        <v>-9.3160606931994394</v>
      </c>
    </row>
    <row r="8" spans="1:5" x14ac:dyDescent="0.35">
      <c r="A8" s="462" t="s">
        <v>84</v>
      </c>
      <c r="B8" s="463">
        <v>650</v>
      </c>
      <c r="C8" s="464">
        <v>9.4078195176061623</v>
      </c>
      <c r="D8" s="465">
        <v>15.77653789750873</v>
      </c>
      <c r="E8" s="466">
        <v>-6.2794627375273029</v>
      </c>
    </row>
    <row r="9" spans="1:5" x14ac:dyDescent="0.35">
      <c r="A9" s="467" t="s">
        <v>85</v>
      </c>
      <c r="B9" s="468">
        <v>875</v>
      </c>
      <c r="C9" s="469">
        <v>3.4984973752531041</v>
      </c>
      <c r="D9" s="470">
        <v>4.9670319829173923</v>
      </c>
      <c r="E9" s="471">
        <v>-1.5293443653320269</v>
      </c>
    </row>
    <row r="10" spans="1:5" x14ac:dyDescent="0.35">
      <c r="A10" s="472" t="s">
        <v>21</v>
      </c>
      <c r="B10" s="473">
        <v>2638</v>
      </c>
      <c r="C10" s="474">
        <v>16.360864896762191</v>
      </c>
      <c r="D10" s="475">
        <v>22.475259928957669</v>
      </c>
      <c r="E10" s="476">
        <v>-6.1401781424617958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150</v>
      </c>
    </row>
    <row r="3" spans="1:5" x14ac:dyDescent="0.35">
      <c r="A3" s="485"/>
      <c r="B3" s="486" t="s">
        <v>24</v>
      </c>
      <c r="C3" s="1003" t="s">
        <v>25</v>
      </c>
      <c r="D3" s="1004" t="s">
        <v>25</v>
      </c>
      <c r="E3" s="1005" t="s">
        <v>25</v>
      </c>
    </row>
    <row r="4" spans="1:5" ht="43.5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799</v>
      </c>
      <c r="C6" s="495">
        <v>3.119509446217462</v>
      </c>
      <c r="D6" s="496">
        <v>3.791931377787737</v>
      </c>
      <c r="E6" s="497">
        <v>-0.67242192516815158</v>
      </c>
    </row>
    <row r="7" spans="1:5" x14ac:dyDescent="0.35">
      <c r="A7" s="498" t="s">
        <v>88</v>
      </c>
      <c r="B7" s="499">
        <v>541</v>
      </c>
      <c r="C7" s="500">
        <v>9.0085224164817106</v>
      </c>
      <c r="D7" s="501">
        <v>12.977542249976</v>
      </c>
      <c r="E7" s="502">
        <v>-3.9690198220324482</v>
      </c>
    </row>
    <row r="8" spans="1:5" x14ac:dyDescent="0.35">
      <c r="A8" s="503" t="s">
        <v>89</v>
      </c>
      <c r="B8" s="504">
        <v>700</v>
      </c>
      <c r="C8" s="505">
        <v>18.47712352383072</v>
      </c>
      <c r="D8" s="506">
        <v>26.675730681528751</v>
      </c>
      <c r="E8" s="507">
        <v>-8.198607184397936</v>
      </c>
    </row>
    <row r="9" spans="1:5" x14ac:dyDescent="0.35">
      <c r="A9" s="508" t="s">
        <v>90</v>
      </c>
      <c r="B9" s="509">
        <v>593</v>
      </c>
      <c r="C9" s="510">
        <v>43.063309906967532</v>
      </c>
      <c r="D9" s="511">
        <v>58.07230234049522</v>
      </c>
      <c r="E9" s="512">
        <v>-15.008992519973971</v>
      </c>
    </row>
    <row r="10" spans="1:5" x14ac:dyDescent="0.35">
      <c r="A10" s="513" t="s">
        <v>21</v>
      </c>
      <c r="B10" s="514">
        <v>2633</v>
      </c>
      <c r="C10" s="515">
        <v>16.3619171155595</v>
      </c>
      <c r="D10" s="516">
        <v>22.521726432683909</v>
      </c>
      <c r="E10" s="517">
        <v>-6.1598093370750826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6" t="s">
        <v>25</v>
      </c>
      <c r="D3" s="1007" t="s">
        <v>25</v>
      </c>
      <c r="E3" s="1008" t="s">
        <v>25</v>
      </c>
    </row>
    <row r="4" spans="1:5" ht="43.5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93</v>
      </c>
      <c r="B6" s="535">
        <v>1231</v>
      </c>
      <c r="C6" s="536">
        <v>12.002320773667689</v>
      </c>
      <c r="D6" s="537">
        <v>18.0557838584322</v>
      </c>
      <c r="E6" s="538">
        <v>-6.2312435510973687</v>
      </c>
    </row>
    <row r="7" spans="1:5" x14ac:dyDescent="0.35">
      <c r="A7" s="539" t="s">
        <v>94</v>
      </c>
      <c r="B7" s="540">
        <v>423</v>
      </c>
      <c r="C7" s="541">
        <v>13.420242184040591</v>
      </c>
      <c r="D7" s="542">
        <v>18.88555646078542</v>
      </c>
      <c r="E7" s="543">
        <v>-5.6276025130963383</v>
      </c>
    </row>
    <row r="8" spans="1:5" x14ac:dyDescent="0.35">
      <c r="A8" s="544" t="s">
        <v>95</v>
      </c>
      <c r="B8" s="545">
        <v>330</v>
      </c>
      <c r="C8" s="546">
        <v>17.449885228299451</v>
      </c>
      <c r="D8" s="547">
        <v>25.49183332625817</v>
      </c>
      <c r="E8" s="548">
        <v>-8.1756257977241376</v>
      </c>
    </row>
    <row r="9" spans="1:5" x14ac:dyDescent="0.35">
      <c r="A9" s="549" t="s">
        <v>96</v>
      </c>
      <c r="B9" s="550">
        <v>659</v>
      </c>
      <c r="C9" s="551">
        <v>26.58764119527795</v>
      </c>
      <c r="D9" s="552">
        <v>31.52724242149651</v>
      </c>
      <c r="E9" s="553">
        <v>-4.9988445770504937</v>
      </c>
    </row>
    <row r="10" spans="1:5" x14ac:dyDescent="0.35">
      <c r="A10" s="554" t="s">
        <v>21</v>
      </c>
      <c r="B10" s="555">
        <v>2643</v>
      </c>
      <c r="C10" s="556">
        <v>16.566165592176571</v>
      </c>
      <c r="D10" s="557">
        <v>22.485423018488429</v>
      </c>
      <c r="E10" s="558">
        <v>-6.0548523300687309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97</v>
      </c>
    </row>
    <row r="3" spans="1:5" x14ac:dyDescent="0.35">
      <c r="A3" s="567"/>
      <c r="B3" s="568" t="s">
        <v>24</v>
      </c>
      <c r="C3" s="1009" t="s">
        <v>25</v>
      </c>
      <c r="D3" s="1010" t="s">
        <v>25</v>
      </c>
      <c r="E3" s="1011" t="s">
        <v>25</v>
      </c>
    </row>
    <row r="4" spans="1:5" ht="43.5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98</v>
      </c>
      <c r="B5" s="571"/>
      <c r="C5" s="572"/>
      <c r="D5" s="573"/>
      <c r="E5" s="574"/>
    </row>
    <row r="6" spans="1:5" x14ac:dyDescent="0.35">
      <c r="A6" s="575" t="s">
        <v>87</v>
      </c>
      <c r="B6" s="576">
        <v>671</v>
      </c>
      <c r="C6" s="577">
        <v>3.2504426354534539</v>
      </c>
      <c r="D6" s="578">
        <v>3.38974148815123</v>
      </c>
      <c r="E6" s="579">
        <v>-0.13929884736687831</v>
      </c>
    </row>
    <row r="7" spans="1:5" x14ac:dyDescent="0.35">
      <c r="A7" s="580" t="s">
        <v>99</v>
      </c>
      <c r="B7" s="581">
        <v>803</v>
      </c>
      <c r="C7" s="582">
        <v>7.9347793361784298</v>
      </c>
      <c r="D7" s="583">
        <v>13.36450528575981</v>
      </c>
      <c r="E7" s="584">
        <v>-5.4297259388333963</v>
      </c>
    </row>
    <row r="8" spans="1:5" x14ac:dyDescent="0.35">
      <c r="A8" s="585" t="s">
        <v>100</v>
      </c>
      <c r="B8" s="586">
        <v>528</v>
      </c>
      <c r="C8" s="587">
        <v>19.396396334113909</v>
      </c>
      <c r="D8" s="588">
        <v>28.536981344431581</v>
      </c>
      <c r="E8" s="589">
        <v>-9.1405850275027465</v>
      </c>
    </row>
    <row r="9" spans="1:5" x14ac:dyDescent="0.35">
      <c r="A9" s="590" t="s">
        <v>101</v>
      </c>
      <c r="B9" s="591">
        <v>605</v>
      </c>
      <c r="C9" s="592">
        <v>43.826919380234067</v>
      </c>
      <c r="D9" s="593">
        <v>55.914176353339023</v>
      </c>
      <c r="E9" s="594">
        <v>-12.08725707209013</v>
      </c>
    </row>
    <row r="10" spans="1:5" x14ac:dyDescent="0.35">
      <c r="A10" s="595" t="s">
        <v>21</v>
      </c>
      <c r="B10" s="596">
        <v>2607</v>
      </c>
      <c r="C10" s="597">
        <v>16.38736396643073</v>
      </c>
      <c r="D10" s="598">
        <v>22.39187948566499</v>
      </c>
      <c r="E10" s="599">
        <v>-6.0045155387554203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151</v>
      </c>
    </row>
    <row r="3" spans="1:5" x14ac:dyDescent="0.35">
      <c r="A3" s="608"/>
      <c r="B3" s="609" t="s">
        <v>24</v>
      </c>
      <c r="C3" s="1012" t="s">
        <v>25</v>
      </c>
      <c r="D3" s="1013" t="s">
        <v>25</v>
      </c>
      <c r="E3" s="1014" t="s">
        <v>25</v>
      </c>
    </row>
    <row r="4" spans="1:5" ht="43.5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102</v>
      </c>
      <c r="B5" s="612"/>
      <c r="C5" s="613"/>
      <c r="D5" s="614"/>
      <c r="E5" s="615"/>
    </row>
    <row r="6" spans="1:5" x14ac:dyDescent="0.35">
      <c r="A6" s="616" t="s">
        <v>93</v>
      </c>
      <c r="B6" s="617">
        <v>730</v>
      </c>
      <c r="C6" s="618">
        <v>13.38771998573384</v>
      </c>
      <c r="D6" s="619">
        <v>18.35076222718164</v>
      </c>
      <c r="E6" s="620">
        <v>-5.092857109933254</v>
      </c>
    </row>
    <row r="7" spans="1:5" x14ac:dyDescent="0.35">
      <c r="A7" s="621" t="s">
        <v>103</v>
      </c>
      <c r="B7" s="622">
        <v>566</v>
      </c>
      <c r="C7" s="623">
        <v>13.98602577418959</v>
      </c>
      <c r="D7" s="624">
        <v>18.775884313312719</v>
      </c>
      <c r="E7" s="625">
        <v>-5.0620367252741181</v>
      </c>
    </row>
    <row r="8" spans="1:5" x14ac:dyDescent="0.35">
      <c r="A8" s="626" t="s">
        <v>104</v>
      </c>
      <c r="B8" s="627">
        <v>629</v>
      </c>
      <c r="C8" s="628">
        <v>17.46019360385333</v>
      </c>
      <c r="D8" s="629">
        <v>23.213198574403069</v>
      </c>
      <c r="E8" s="630">
        <v>-5.8658455514380146</v>
      </c>
    </row>
    <row r="9" spans="1:5" x14ac:dyDescent="0.35">
      <c r="A9" s="631" t="s">
        <v>105</v>
      </c>
      <c r="B9" s="632">
        <v>673</v>
      </c>
      <c r="C9" s="633">
        <v>21.147150424696711</v>
      </c>
      <c r="D9" s="634">
        <v>29.554900765837228</v>
      </c>
      <c r="E9" s="635">
        <v>-8.4185271664488184</v>
      </c>
    </row>
    <row r="10" spans="1:5" x14ac:dyDescent="0.35">
      <c r="A10" s="636" t="s">
        <v>21</v>
      </c>
      <c r="B10" s="637">
        <v>2598</v>
      </c>
      <c r="C10" s="638">
        <v>16.418236707725171</v>
      </c>
      <c r="D10" s="639">
        <v>22.385607295944251</v>
      </c>
      <c r="E10" s="640">
        <v>-6.1023985834694443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152</v>
      </c>
    </row>
    <row r="3" spans="1:5" x14ac:dyDescent="0.35">
      <c r="A3" s="649"/>
      <c r="B3" s="650" t="s">
        <v>24</v>
      </c>
      <c r="C3" s="1015" t="s">
        <v>25</v>
      </c>
      <c r="D3" s="1016" t="s">
        <v>25</v>
      </c>
      <c r="E3" s="1017" t="s">
        <v>25</v>
      </c>
    </row>
    <row r="4" spans="1:5" ht="43.5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106</v>
      </c>
      <c r="B5" s="653"/>
      <c r="C5" s="654"/>
      <c r="D5" s="655"/>
      <c r="E5" s="656"/>
    </row>
    <row r="6" spans="1:5" x14ac:dyDescent="0.35">
      <c r="A6" s="657" t="s">
        <v>107</v>
      </c>
      <c r="B6" s="658">
        <v>480</v>
      </c>
      <c r="C6" s="659">
        <v>15.76542616441689</v>
      </c>
      <c r="D6" s="660">
        <v>21.635442457379419</v>
      </c>
      <c r="E6" s="661">
        <v>-6.2842032516720687</v>
      </c>
    </row>
    <row r="7" spans="1:5" x14ac:dyDescent="0.35">
      <c r="A7" s="662" t="s">
        <v>108</v>
      </c>
      <c r="B7" s="663">
        <v>528</v>
      </c>
      <c r="C7" s="664">
        <v>17.825072456936699</v>
      </c>
      <c r="D7" s="665">
        <v>23.073544847340191</v>
      </c>
      <c r="E7" s="666">
        <v>-5.2923318702770947</v>
      </c>
    </row>
    <row r="8" spans="1:5" x14ac:dyDescent="0.35">
      <c r="A8" s="667" t="s">
        <v>109</v>
      </c>
      <c r="B8" s="668">
        <v>675</v>
      </c>
      <c r="C8" s="669">
        <v>17.688303412936381</v>
      </c>
      <c r="D8" s="670">
        <v>23.817830125055739</v>
      </c>
      <c r="E8" s="671">
        <v>-6.3278327431871384</v>
      </c>
    </row>
    <row r="9" spans="1:5" x14ac:dyDescent="0.35">
      <c r="A9" s="672" t="s">
        <v>110</v>
      </c>
      <c r="B9" s="673">
        <v>742</v>
      </c>
      <c r="C9" s="674">
        <v>15.319087561446031</v>
      </c>
      <c r="D9" s="675">
        <v>21.120219878398949</v>
      </c>
      <c r="E9" s="676">
        <v>-6.0698314096561603</v>
      </c>
    </row>
    <row r="10" spans="1:5" x14ac:dyDescent="0.35">
      <c r="A10" s="677" t="s">
        <v>21</v>
      </c>
      <c r="B10" s="678">
        <v>2425</v>
      </c>
      <c r="C10" s="679">
        <v>16.616120947032432</v>
      </c>
      <c r="D10" s="680">
        <v>22.402307140364339</v>
      </c>
      <c r="E10" s="681">
        <v>-6.0091736748058171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153</v>
      </c>
    </row>
    <row r="3" spans="1:5" x14ac:dyDescent="0.35">
      <c r="A3" s="690"/>
      <c r="B3" s="691" t="s">
        <v>24</v>
      </c>
      <c r="C3" s="1018" t="s">
        <v>25</v>
      </c>
      <c r="D3" s="1019" t="s">
        <v>25</v>
      </c>
      <c r="E3" s="1020" t="s">
        <v>25</v>
      </c>
    </row>
    <row r="4" spans="1:5" ht="43.5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111</v>
      </c>
      <c r="B5" s="694"/>
      <c r="C5" s="695"/>
      <c r="D5" s="696"/>
      <c r="E5" s="697"/>
    </row>
    <row r="6" spans="1:5" x14ac:dyDescent="0.35">
      <c r="A6" s="698" t="s">
        <v>112</v>
      </c>
      <c r="B6" s="699">
        <v>470</v>
      </c>
      <c r="C6" s="700">
        <v>18.156414132188701</v>
      </c>
      <c r="D6" s="701">
        <v>25.701640589369571</v>
      </c>
      <c r="E6" s="702">
        <v>-7.6607847575233166</v>
      </c>
    </row>
    <row r="7" spans="1:5" x14ac:dyDescent="0.35">
      <c r="A7" s="703" t="s">
        <v>113</v>
      </c>
      <c r="B7" s="704">
        <v>599</v>
      </c>
      <c r="C7" s="705">
        <v>21.58546579403054</v>
      </c>
      <c r="D7" s="706">
        <v>27.70915818904281</v>
      </c>
      <c r="E7" s="707">
        <v>-6.2012948286466534</v>
      </c>
    </row>
    <row r="8" spans="1:5" x14ac:dyDescent="0.35">
      <c r="A8" s="708" t="s">
        <v>114</v>
      </c>
      <c r="B8" s="709">
        <v>604</v>
      </c>
      <c r="C8" s="710">
        <v>16.803693021161969</v>
      </c>
      <c r="D8" s="711">
        <v>22.474310341738828</v>
      </c>
      <c r="E8" s="712">
        <v>-5.9205180244343003</v>
      </c>
    </row>
    <row r="9" spans="1:5" x14ac:dyDescent="0.35">
      <c r="A9" s="713" t="s">
        <v>115</v>
      </c>
      <c r="B9" s="714">
        <v>662</v>
      </c>
      <c r="C9" s="715">
        <v>10.43168278659469</v>
      </c>
      <c r="D9" s="716">
        <v>15.28237345764404</v>
      </c>
      <c r="E9" s="717">
        <v>-4.9547079738595921</v>
      </c>
    </row>
    <row r="10" spans="1:5" x14ac:dyDescent="0.35">
      <c r="A10" s="718" t="s">
        <v>21</v>
      </c>
      <c r="B10" s="719">
        <v>2335</v>
      </c>
      <c r="C10" s="720">
        <v>16.45689675924822</v>
      </c>
      <c r="D10" s="721">
        <v>22.374375601394899</v>
      </c>
      <c r="E10" s="722">
        <v>-6.0594979882119491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154</v>
      </c>
    </row>
    <row r="3" spans="1:5" x14ac:dyDescent="0.35">
      <c r="A3" s="731"/>
      <c r="B3" s="732" t="s">
        <v>24</v>
      </c>
      <c r="C3" s="1021" t="s">
        <v>25</v>
      </c>
      <c r="D3" s="1022" t="s">
        <v>25</v>
      </c>
      <c r="E3" s="1023" t="s">
        <v>25</v>
      </c>
    </row>
    <row r="4" spans="1:5" ht="43.5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116</v>
      </c>
      <c r="B5" s="735"/>
      <c r="C5" s="736"/>
      <c r="D5" s="737"/>
      <c r="E5" s="738"/>
    </row>
    <row r="6" spans="1:5" x14ac:dyDescent="0.35">
      <c r="A6" s="739" t="s">
        <v>117</v>
      </c>
      <c r="B6" s="740">
        <v>728</v>
      </c>
      <c r="C6" s="741">
        <v>20.884195079549841</v>
      </c>
      <c r="D6" s="742">
        <v>27.598415505326749</v>
      </c>
      <c r="E6" s="743">
        <v>-6.9077535248210831</v>
      </c>
    </row>
    <row r="7" spans="1:5" x14ac:dyDescent="0.35">
      <c r="A7" s="744" t="s">
        <v>118</v>
      </c>
      <c r="B7" s="745">
        <v>656</v>
      </c>
      <c r="C7" s="746">
        <v>12.387589777523949</v>
      </c>
      <c r="D7" s="747">
        <v>17.973667572525638</v>
      </c>
      <c r="E7" s="748">
        <v>-5.6886540041631282</v>
      </c>
    </row>
    <row r="8" spans="1:5" x14ac:dyDescent="0.35">
      <c r="A8" s="749" t="s">
        <v>119</v>
      </c>
      <c r="B8" s="750">
        <v>652</v>
      </c>
      <c r="C8" s="751">
        <v>14.70592672222439</v>
      </c>
      <c r="D8" s="752">
        <v>20.445305532401441</v>
      </c>
      <c r="E8" s="753">
        <v>-5.9062539298103722</v>
      </c>
    </row>
    <row r="9" spans="1:5" x14ac:dyDescent="0.35">
      <c r="A9" s="754" t="s">
        <v>120</v>
      </c>
      <c r="B9" s="755">
        <v>593</v>
      </c>
      <c r="C9" s="756">
        <v>18.50020099630412</v>
      </c>
      <c r="D9" s="757">
        <v>24.230327053208299</v>
      </c>
      <c r="E9" s="758">
        <v>-6.1516492236199589</v>
      </c>
    </row>
    <row r="10" spans="1:5" x14ac:dyDescent="0.35">
      <c r="A10" s="759" t="s">
        <v>21</v>
      </c>
      <c r="B10" s="760">
        <v>2629</v>
      </c>
      <c r="C10" s="761">
        <v>16.701371612189899</v>
      </c>
      <c r="D10" s="762">
        <v>22.668694849080438</v>
      </c>
      <c r="E10" s="763">
        <v>-6.1962227980541789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155</v>
      </c>
    </row>
    <row r="3" spans="1:5" x14ac:dyDescent="0.35">
      <c r="A3" s="772"/>
      <c r="B3" s="773" t="s">
        <v>24</v>
      </c>
      <c r="C3" s="1024" t="s">
        <v>25</v>
      </c>
      <c r="D3" s="1025" t="s">
        <v>25</v>
      </c>
      <c r="E3" s="1026" t="s">
        <v>25</v>
      </c>
    </row>
    <row r="4" spans="1:5" ht="43.5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121</v>
      </c>
      <c r="B5" s="776"/>
      <c r="C5" s="777"/>
      <c r="D5" s="778"/>
      <c r="E5" s="779"/>
    </row>
    <row r="6" spans="1:5" x14ac:dyDescent="0.35">
      <c r="A6" s="780" t="s">
        <v>122</v>
      </c>
      <c r="B6" s="781">
        <v>664</v>
      </c>
      <c r="C6" s="782">
        <v>19.501193328266631</v>
      </c>
      <c r="D6" s="783">
        <v>26.105018280276109</v>
      </c>
      <c r="E6" s="784">
        <v>-6.805492771695504</v>
      </c>
    </row>
    <row r="7" spans="1:5" x14ac:dyDescent="0.35">
      <c r="A7" s="785" t="s">
        <v>123</v>
      </c>
      <c r="B7" s="786">
        <v>653</v>
      </c>
      <c r="C7" s="787">
        <v>18.084303116284289</v>
      </c>
      <c r="D7" s="788">
        <v>23.42725452146956</v>
      </c>
      <c r="E7" s="789">
        <v>-5.5993382263628906</v>
      </c>
    </row>
    <row r="8" spans="1:5" x14ac:dyDescent="0.35">
      <c r="A8" s="790" t="s">
        <v>83</v>
      </c>
      <c r="B8" s="791">
        <v>597</v>
      </c>
      <c r="C8" s="792">
        <v>14.13194362085016</v>
      </c>
      <c r="D8" s="793">
        <v>21.30706832695672</v>
      </c>
      <c r="E8" s="794">
        <v>-7.4950166310243436</v>
      </c>
    </row>
    <row r="9" spans="1:5" x14ac:dyDescent="0.35">
      <c r="A9" s="795" t="s">
        <v>124</v>
      </c>
      <c r="B9" s="796">
        <v>691</v>
      </c>
      <c r="C9" s="797">
        <v>14.927213228786769</v>
      </c>
      <c r="D9" s="798">
        <v>20.138509518239982</v>
      </c>
      <c r="E9" s="799">
        <v>-5.3177494675188699</v>
      </c>
    </row>
    <row r="10" spans="1:5" x14ac:dyDescent="0.35">
      <c r="A10" s="800" t="s">
        <v>21</v>
      </c>
      <c r="B10" s="801">
        <v>2605</v>
      </c>
      <c r="C10" s="802">
        <v>16.604906507558528</v>
      </c>
      <c r="D10" s="803">
        <v>22.633752427233201</v>
      </c>
      <c r="E10" s="804">
        <v>-6.2480059940791133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156</v>
      </c>
    </row>
    <row r="3" spans="1:5" x14ac:dyDescent="0.35">
      <c r="A3" s="813"/>
      <c r="B3" s="814" t="s">
        <v>24</v>
      </c>
      <c r="C3" s="1027" t="s">
        <v>25</v>
      </c>
      <c r="D3" s="1028" t="s">
        <v>25</v>
      </c>
      <c r="E3" s="1029" t="s">
        <v>25</v>
      </c>
    </row>
    <row r="4" spans="1:5" ht="43.5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125</v>
      </c>
      <c r="B5" s="817"/>
      <c r="C5" s="818"/>
      <c r="D5" s="819"/>
      <c r="E5" s="820"/>
    </row>
    <row r="6" spans="1:5" x14ac:dyDescent="0.35">
      <c r="A6" s="821" t="s">
        <v>93</v>
      </c>
      <c r="B6" s="822">
        <v>663</v>
      </c>
      <c r="C6" s="823">
        <v>14.45309594697822</v>
      </c>
      <c r="D6" s="824">
        <v>19.079570746492919</v>
      </c>
      <c r="E6" s="825">
        <v>-5.0798184449193418</v>
      </c>
    </row>
    <row r="7" spans="1:5" x14ac:dyDescent="0.35">
      <c r="A7" s="826" t="s">
        <v>126</v>
      </c>
      <c r="B7" s="827">
        <v>566</v>
      </c>
      <c r="C7" s="828">
        <v>14.021164804245499</v>
      </c>
      <c r="D7" s="829">
        <v>20.059237835460781</v>
      </c>
      <c r="E7" s="830">
        <v>-6.3249925221643322</v>
      </c>
    </row>
    <row r="8" spans="1:5" x14ac:dyDescent="0.35">
      <c r="A8" s="831" t="s">
        <v>127</v>
      </c>
      <c r="B8" s="832">
        <v>628</v>
      </c>
      <c r="C8" s="833">
        <v>19.712931762404519</v>
      </c>
      <c r="D8" s="834">
        <v>25.806144358914029</v>
      </c>
      <c r="E8" s="835">
        <v>-5.9891720874994849</v>
      </c>
    </row>
    <row r="9" spans="1:5" x14ac:dyDescent="0.35">
      <c r="A9" s="836" t="s">
        <v>128</v>
      </c>
      <c r="B9" s="837">
        <v>766</v>
      </c>
      <c r="C9" s="838">
        <v>18.2526292759085</v>
      </c>
      <c r="D9" s="839">
        <v>25.22168255483869</v>
      </c>
      <c r="E9" s="840">
        <v>-7.2477358071226918</v>
      </c>
    </row>
    <row r="10" spans="1:5" x14ac:dyDescent="0.35">
      <c r="A10" s="841" t="s">
        <v>21</v>
      </c>
      <c r="B10" s="842">
        <v>2623</v>
      </c>
      <c r="C10" s="843">
        <v>16.695556405872239</v>
      </c>
      <c r="D10" s="844">
        <v>22.65009304603738</v>
      </c>
      <c r="E10" s="845">
        <v>-6.1879141468775867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6" t="s">
        <v>25</v>
      </c>
      <c r="D3" s="977" t="s">
        <v>25</v>
      </c>
      <c r="E3" s="978" t="s">
        <v>25</v>
      </c>
    </row>
    <row r="4" spans="1:5" ht="43.5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14</v>
      </c>
      <c r="C6" s="16" t="s">
        <v>146</v>
      </c>
      <c r="D6" s="17" t="s">
        <v>146</v>
      </c>
      <c r="E6" s="18" t="s">
        <v>146</v>
      </c>
    </row>
    <row r="7" spans="1:5" x14ac:dyDescent="0.35">
      <c r="A7" s="19" t="s">
        <v>12</v>
      </c>
      <c r="B7" s="20">
        <v>807</v>
      </c>
      <c r="C7" s="21">
        <v>6.2872357355090829</v>
      </c>
      <c r="D7" s="22">
        <v>9.2478961235965524</v>
      </c>
      <c r="E7" s="23">
        <v>-2.9150701263048111</v>
      </c>
    </row>
    <row r="8" spans="1:5" x14ac:dyDescent="0.35">
      <c r="A8" s="24" t="s">
        <v>13</v>
      </c>
      <c r="B8" s="25">
        <v>78</v>
      </c>
      <c r="C8" s="26">
        <v>2.7746324012366328</v>
      </c>
      <c r="D8" s="27">
        <v>6.790845133486612</v>
      </c>
      <c r="E8" s="28">
        <v>-4.0162127195618984</v>
      </c>
    </row>
    <row r="9" spans="1:5" x14ac:dyDescent="0.35">
      <c r="A9" s="29" t="s">
        <v>14</v>
      </c>
      <c r="B9" s="30">
        <v>431</v>
      </c>
      <c r="C9" s="31">
        <v>13.016477053701079</v>
      </c>
      <c r="D9" s="32">
        <v>21.690771189319271</v>
      </c>
      <c r="E9" s="33">
        <v>-8.6716516803303438</v>
      </c>
    </row>
    <row r="10" spans="1:5" x14ac:dyDescent="0.35">
      <c r="A10" s="34" t="s">
        <v>15</v>
      </c>
      <c r="B10" s="35">
        <v>82</v>
      </c>
      <c r="C10" s="36">
        <v>13.992577146956391</v>
      </c>
      <c r="D10" s="37">
        <v>19.922953133232181</v>
      </c>
      <c r="E10" s="38">
        <v>-6.1607960806222906</v>
      </c>
    </row>
    <row r="11" spans="1:5" x14ac:dyDescent="0.35">
      <c r="A11" s="39" t="s">
        <v>16</v>
      </c>
      <c r="B11" s="40">
        <v>120</v>
      </c>
      <c r="C11" s="41">
        <v>16.333218309301099</v>
      </c>
      <c r="D11" s="42">
        <v>29.92152335526707</v>
      </c>
      <c r="E11" s="43">
        <v>-13.55974936972256</v>
      </c>
    </row>
    <row r="12" spans="1:5" x14ac:dyDescent="0.35">
      <c r="A12" s="44" t="s">
        <v>17</v>
      </c>
      <c r="B12" s="45">
        <v>273</v>
      </c>
      <c r="C12" s="46">
        <v>15.00733991041451</v>
      </c>
      <c r="D12" s="47">
        <v>22.939311921746292</v>
      </c>
      <c r="E12" s="48">
        <v>-8.1372576935783165</v>
      </c>
    </row>
    <row r="13" spans="1:5" x14ac:dyDescent="0.35">
      <c r="A13" s="49" t="s">
        <v>18</v>
      </c>
      <c r="B13" s="50">
        <v>721</v>
      </c>
      <c r="C13" s="51">
        <v>37.000084874428438</v>
      </c>
      <c r="D13" s="52">
        <v>43.031511377305783</v>
      </c>
      <c r="E13" s="53">
        <v>-6.1355409439386186</v>
      </c>
    </row>
    <row r="14" spans="1:5" x14ac:dyDescent="0.35">
      <c r="A14" s="54" t="s">
        <v>19</v>
      </c>
      <c r="B14" s="55">
        <v>157</v>
      </c>
      <c r="C14" s="56">
        <v>22.49559282538295</v>
      </c>
      <c r="D14" s="57">
        <v>28.903800792926379</v>
      </c>
      <c r="E14" s="58">
        <v>-6.479402264294686</v>
      </c>
    </row>
    <row r="15" spans="1:5" x14ac:dyDescent="0.35">
      <c r="A15" s="59" t="s">
        <v>20</v>
      </c>
      <c r="B15" s="60">
        <v>22</v>
      </c>
      <c r="C15" s="61">
        <v>22.340996247488949</v>
      </c>
      <c r="D15" s="62">
        <v>28.677164372417259</v>
      </c>
      <c r="E15" s="63">
        <v>-7.2516067278614926</v>
      </c>
    </row>
    <row r="16" spans="1:5" x14ac:dyDescent="0.35">
      <c r="A16" s="64" t="s">
        <v>21</v>
      </c>
      <c r="B16" s="65">
        <v>2705</v>
      </c>
      <c r="C16" s="66">
        <v>16.598942480252308</v>
      </c>
      <c r="D16" s="67">
        <v>22.521726432683909</v>
      </c>
      <c r="E16" s="68">
        <v>-6.1598093370750844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0" t="s">
        <v>25</v>
      </c>
      <c r="D3" s="1031" t="s">
        <v>25</v>
      </c>
      <c r="E3" s="1032" t="s">
        <v>25</v>
      </c>
    </row>
    <row r="4" spans="1:5" ht="43.5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131</v>
      </c>
      <c r="B6" s="863">
        <v>721</v>
      </c>
      <c r="C6" s="864">
        <v>19.660842076871951</v>
      </c>
      <c r="D6" s="865">
        <v>25.988710267128539</v>
      </c>
      <c r="E6" s="866">
        <v>-6.7364364598946782</v>
      </c>
    </row>
    <row r="7" spans="1:5" x14ac:dyDescent="0.35">
      <c r="A7" s="867" t="s">
        <v>132</v>
      </c>
      <c r="B7" s="868">
        <v>625</v>
      </c>
      <c r="C7" s="869">
        <v>16.584972620135328</v>
      </c>
      <c r="D7" s="870">
        <v>22.979380026617939</v>
      </c>
      <c r="E7" s="871">
        <v>-6.3691666055260843</v>
      </c>
    </row>
    <row r="8" spans="1:5" x14ac:dyDescent="0.35">
      <c r="A8" s="872" t="s">
        <v>133</v>
      </c>
      <c r="B8" s="873">
        <v>624</v>
      </c>
      <c r="C8" s="874">
        <v>16.62383639301564</v>
      </c>
      <c r="D8" s="875">
        <v>21.233315387758019</v>
      </c>
      <c r="E8" s="876">
        <v>-4.7177093457323478</v>
      </c>
    </row>
    <row r="9" spans="1:5" x14ac:dyDescent="0.35">
      <c r="A9" s="877" t="s">
        <v>134</v>
      </c>
      <c r="B9" s="878">
        <v>708</v>
      </c>
      <c r="C9" s="879">
        <v>13.446439836776021</v>
      </c>
      <c r="D9" s="880">
        <v>19.80339306461444</v>
      </c>
      <c r="E9" s="881">
        <v>-6.7108634261195137</v>
      </c>
    </row>
    <row r="10" spans="1:5" x14ac:dyDescent="0.35">
      <c r="A10" s="882" t="s">
        <v>21</v>
      </c>
      <c r="B10" s="883">
        <v>2678</v>
      </c>
      <c r="C10" s="884">
        <v>16.552336671464321</v>
      </c>
      <c r="D10" s="885">
        <v>22.49351122502248</v>
      </c>
      <c r="E10" s="886">
        <v>-6.16306219758137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135</v>
      </c>
    </row>
    <row r="3" spans="1:5" x14ac:dyDescent="0.35">
      <c r="A3" s="895"/>
      <c r="B3" s="896" t="s">
        <v>24</v>
      </c>
      <c r="C3" s="1033" t="s">
        <v>25</v>
      </c>
      <c r="D3" s="1034" t="s">
        <v>25</v>
      </c>
      <c r="E3" s="1035" t="s">
        <v>25</v>
      </c>
    </row>
    <row r="4" spans="1:5" ht="43.5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136</v>
      </c>
      <c r="B5" s="899"/>
      <c r="C5" s="900"/>
      <c r="D5" s="901"/>
      <c r="E5" s="902"/>
    </row>
    <row r="6" spans="1:5" x14ac:dyDescent="0.35">
      <c r="A6" s="903" t="s">
        <v>87</v>
      </c>
      <c r="B6" s="904">
        <v>521</v>
      </c>
      <c r="C6" s="905">
        <v>15.879747529043019</v>
      </c>
      <c r="D6" s="906">
        <v>20.561352474398241</v>
      </c>
      <c r="E6" s="907">
        <v>-4.9553635689827624</v>
      </c>
    </row>
    <row r="7" spans="1:5" x14ac:dyDescent="0.35">
      <c r="A7" s="908" t="s">
        <v>137</v>
      </c>
      <c r="B7" s="909">
        <v>710</v>
      </c>
      <c r="C7" s="910">
        <v>15.05245293150959</v>
      </c>
      <c r="D7" s="911">
        <v>21.961699752254521</v>
      </c>
      <c r="E7" s="912">
        <v>-7.1202793749546647</v>
      </c>
    </row>
    <row r="8" spans="1:5" x14ac:dyDescent="0.35">
      <c r="A8" s="913" t="s">
        <v>138</v>
      </c>
      <c r="B8" s="914">
        <v>495</v>
      </c>
      <c r="C8" s="915">
        <v>17.47368217289274</v>
      </c>
      <c r="D8" s="916">
        <v>23.694178470967721</v>
      </c>
      <c r="E8" s="917">
        <v>-6.5128489764392539</v>
      </c>
    </row>
    <row r="9" spans="1:5" x14ac:dyDescent="0.35">
      <c r="A9" s="918" t="s">
        <v>139</v>
      </c>
      <c r="B9" s="919">
        <v>784</v>
      </c>
      <c r="C9" s="920">
        <v>18.106458487712981</v>
      </c>
      <c r="D9" s="921">
        <v>23.589965637992218</v>
      </c>
      <c r="E9" s="922">
        <v>-5.4655502659794477</v>
      </c>
    </row>
    <row r="10" spans="1:5" x14ac:dyDescent="0.35">
      <c r="A10" s="923" t="s">
        <v>21</v>
      </c>
      <c r="B10" s="924">
        <v>2510</v>
      </c>
      <c r="C10" s="925">
        <v>16.635393489228338</v>
      </c>
      <c r="D10" s="926">
        <v>22.497976818416959</v>
      </c>
      <c r="E10" s="927">
        <v>-6.0347274640753934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6" t="s">
        <v>25</v>
      </c>
      <c r="D3" s="1037" t="s">
        <v>25</v>
      </c>
      <c r="E3" s="1038" t="s">
        <v>25</v>
      </c>
    </row>
    <row r="4" spans="1:5" ht="43.5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142</v>
      </c>
      <c r="B6" s="945">
        <v>606</v>
      </c>
      <c r="C6" s="946">
        <v>14.01123650597355</v>
      </c>
      <c r="D6" s="947">
        <v>21.168368406328231</v>
      </c>
      <c r="E6" s="948">
        <v>-7.3432262140314748</v>
      </c>
    </row>
    <row r="7" spans="1:5" x14ac:dyDescent="0.35">
      <c r="A7" s="949" t="s">
        <v>143</v>
      </c>
      <c r="B7" s="950">
        <v>710</v>
      </c>
      <c r="C7" s="951">
        <v>17.361166165374399</v>
      </c>
      <c r="D7" s="952">
        <v>22.81123067117575</v>
      </c>
      <c r="E7" s="953">
        <v>-5.8601807523404839</v>
      </c>
    </row>
    <row r="8" spans="1:5" x14ac:dyDescent="0.35">
      <c r="A8" s="954" t="s">
        <v>144</v>
      </c>
      <c r="B8" s="955">
        <v>614</v>
      </c>
      <c r="C8" s="956">
        <v>16.08960983934902</v>
      </c>
      <c r="D8" s="957">
        <v>22.753005560600929</v>
      </c>
      <c r="E8" s="958">
        <v>-6.7966242813651832</v>
      </c>
    </row>
    <row r="9" spans="1:5" x14ac:dyDescent="0.35">
      <c r="A9" s="959" t="s">
        <v>145</v>
      </c>
      <c r="B9" s="960">
        <v>615</v>
      </c>
      <c r="C9" s="961">
        <v>18.90971049896519</v>
      </c>
      <c r="D9" s="962">
        <v>23.505768921870761</v>
      </c>
      <c r="E9" s="963">
        <v>-4.6383780115006603</v>
      </c>
    </row>
    <row r="10" spans="1:5" x14ac:dyDescent="0.35">
      <c r="A10" s="964" t="s">
        <v>21</v>
      </c>
      <c r="B10" s="965">
        <v>2545</v>
      </c>
      <c r="C10" s="966">
        <v>16.641947460199969</v>
      </c>
      <c r="D10" s="967">
        <v>22.57677639711514</v>
      </c>
      <c r="E10" s="968">
        <v>-6.1315558121557832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79" t="s">
        <v>25</v>
      </c>
      <c r="D3" s="980" t="s">
        <v>25</v>
      </c>
      <c r="E3" s="981" t="s">
        <v>25</v>
      </c>
    </row>
    <row r="4" spans="1:5" ht="43.5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276</v>
      </c>
      <c r="C6" s="87">
        <v>14.91689438946041</v>
      </c>
      <c r="D6" s="88">
        <v>18.721726111425401</v>
      </c>
      <c r="E6" s="89">
        <v>-4.3958616110318953</v>
      </c>
    </row>
    <row r="7" spans="1:5" x14ac:dyDescent="0.35">
      <c r="A7" s="90" t="s">
        <v>29</v>
      </c>
      <c r="B7" s="91">
        <v>462</v>
      </c>
      <c r="C7" s="92">
        <v>18.190744377509731</v>
      </c>
      <c r="D7" s="93">
        <v>23.643944327152131</v>
      </c>
      <c r="E7" s="94">
        <v>-5.7951960878901527</v>
      </c>
    </row>
    <row r="8" spans="1:5" x14ac:dyDescent="0.35">
      <c r="A8" s="95" t="s">
        <v>30</v>
      </c>
      <c r="B8" s="96">
        <v>605</v>
      </c>
      <c r="C8" s="97">
        <v>14.81721898605856</v>
      </c>
      <c r="D8" s="98">
        <v>21.86110623908424</v>
      </c>
      <c r="E8" s="99">
        <v>-7.2659071503791059</v>
      </c>
    </row>
    <row r="9" spans="1:5" x14ac:dyDescent="0.35">
      <c r="A9" s="100" t="s">
        <v>31</v>
      </c>
      <c r="B9" s="101">
        <v>764</v>
      </c>
      <c r="C9" s="102">
        <v>15.43959243594766</v>
      </c>
      <c r="D9" s="103">
        <v>21.38915684549282</v>
      </c>
      <c r="E9" s="104">
        <v>-6.1644640508336677</v>
      </c>
    </row>
    <row r="10" spans="1:5" x14ac:dyDescent="0.35">
      <c r="A10" s="105" t="s">
        <v>32</v>
      </c>
      <c r="B10" s="106">
        <v>559</v>
      </c>
      <c r="C10" s="107">
        <v>18.14365500789475</v>
      </c>
      <c r="D10" s="108">
        <v>25.585347761273781</v>
      </c>
      <c r="E10" s="109">
        <v>-7.4750818151866234</v>
      </c>
    </row>
    <row r="11" spans="1:5" x14ac:dyDescent="0.35">
      <c r="A11" s="110" t="s">
        <v>21</v>
      </c>
      <c r="B11" s="111">
        <v>2666</v>
      </c>
      <c r="C11" s="112">
        <v>16.303119773650579</v>
      </c>
      <c r="D11" s="113">
        <v>22.436149622276151</v>
      </c>
      <c r="E11" s="114">
        <v>-6.3930198323483376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4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2" t="s">
        <v>25</v>
      </c>
      <c r="D3" s="983" t="s">
        <v>25</v>
      </c>
      <c r="E3" s="984" t="s">
        <v>25</v>
      </c>
    </row>
    <row r="4" spans="1:5" ht="43.5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80</v>
      </c>
      <c r="C6" s="133">
        <v>19.845090654745881</v>
      </c>
      <c r="D6" s="134">
        <v>29.202807483157841</v>
      </c>
      <c r="E6" s="135">
        <v>-10.552479630826779</v>
      </c>
    </row>
    <row r="7" spans="1:5" x14ac:dyDescent="0.35">
      <c r="A7" s="136" t="s">
        <v>36</v>
      </c>
      <c r="B7" s="137">
        <v>65</v>
      </c>
      <c r="C7" s="138">
        <v>11.66471510306763</v>
      </c>
      <c r="D7" s="139">
        <v>19.192633564620561</v>
      </c>
      <c r="E7" s="140">
        <v>-7.428469082220964</v>
      </c>
    </row>
    <row r="8" spans="1:5" x14ac:dyDescent="0.35">
      <c r="A8" s="141" t="s">
        <v>37</v>
      </c>
      <c r="B8" s="142">
        <v>328</v>
      </c>
      <c r="C8" s="143">
        <v>16.074643500951911</v>
      </c>
      <c r="D8" s="144">
        <v>22.482219316156499</v>
      </c>
      <c r="E8" s="145">
        <v>-6.4333754013489468</v>
      </c>
    </row>
    <row r="9" spans="1:5" x14ac:dyDescent="0.35">
      <c r="A9" s="146" t="s">
        <v>38</v>
      </c>
      <c r="B9" s="147">
        <v>31</v>
      </c>
      <c r="C9" s="148">
        <v>23.654573881111261</v>
      </c>
      <c r="D9" s="149">
        <v>31.85212235301902</v>
      </c>
      <c r="E9" s="150">
        <v>-9.7137333253652471</v>
      </c>
    </row>
    <row r="10" spans="1:5" x14ac:dyDescent="0.35">
      <c r="A10" s="151" t="s">
        <v>39</v>
      </c>
      <c r="B10" s="152">
        <v>584</v>
      </c>
      <c r="C10" s="153">
        <v>13.30462195974151</v>
      </c>
      <c r="D10" s="154">
        <v>19.298743442876169</v>
      </c>
      <c r="E10" s="155">
        <v>-6.3680231878156022</v>
      </c>
    </row>
    <row r="11" spans="1:5" x14ac:dyDescent="0.35">
      <c r="A11" s="156" t="s">
        <v>40</v>
      </c>
      <c r="B11" s="157">
        <v>224</v>
      </c>
      <c r="C11" s="158">
        <v>18.07254258715961</v>
      </c>
      <c r="D11" s="159">
        <v>23.348368846479371</v>
      </c>
      <c r="E11" s="160">
        <v>-5.8052283461270866</v>
      </c>
    </row>
    <row r="12" spans="1:5" x14ac:dyDescent="0.35">
      <c r="A12" s="161" t="s">
        <v>41</v>
      </c>
      <c r="B12" s="162">
        <v>108</v>
      </c>
      <c r="C12" s="163">
        <v>17.937969117749521</v>
      </c>
      <c r="D12" s="164">
        <v>21.199850083106469</v>
      </c>
      <c r="E12" s="165">
        <v>-2.8538859056617039</v>
      </c>
    </row>
    <row r="13" spans="1:5" x14ac:dyDescent="0.35">
      <c r="A13" s="166" t="s">
        <v>42</v>
      </c>
      <c r="B13" s="167">
        <v>358</v>
      </c>
      <c r="C13" s="168">
        <v>17.210912390628121</v>
      </c>
      <c r="D13" s="169">
        <v>21.911484354693041</v>
      </c>
      <c r="E13" s="170">
        <v>-4.9579484818370876</v>
      </c>
    </row>
    <row r="14" spans="1:5" x14ac:dyDescent="0.35">
      <c r="A14" s="171" t="s">
        <v>43</v>
      </c>
      <c r="B14" s="172">
        <v>397</v>
      </c>
      <c r="C14" s="173">
        <v>17.940515346843561</v>
      </c>
      <c r="D14" s="174">
        <v>24.32865409299173</v>
      </c>
      <c r="E14" s="175">
        <v>-6.1311056140076374</v>
      </c>
    </row>
    <row r="15" spans="1:5" x14ac:dyDescent="0.35">
      <c r="A15" s="176" t="s">
        <v>44</v>
      </c>
      <c r="B15" s="177">
        <v>29</v>
      </c>
      <c r="C15" s="178">
        <v>6.4775955757202723</v>
      </c>
      <c r="D15" s="179">
        <v>19.535484791632651</v>
      </c>
      <c r="E15" s="180">
        <v>-12.895015990700101</v>
      </c>
    </row>
    <row r="16" spans="1:5" x14ac:dyDescent="0.35">
      <c r="A16" s="181" t="s">
        <v>45</v>
      </c>
      <c r="B16" s="182">
        <v>105</v>
      </c>
      <c r="C16" s="183">
        <v>18.500690878250332</v>
      </c>
      <c r="D16" s="184">
        <v>24.217627022094561</v>
      </c>
      <c r="E16" s="185">
        <v>-6.4994036823901693</v>
      </c>
    </row>
    <row r="17" spans="1:5" x14ac:dyDescent="0.35">
      <c r="A17" s="186" t="s">
        <v>46</v>
      </c>
      <c r="B17" s="187">
        <v>68</v>
      </c>
      <c r="C17" s="188">
        <v>19.49918710518833</v>
      </c>
      <c r="D17" s="189">
        <v>29.322822236800569</v>
      </c>
      <c r="E17" s="190">
        <v>-9.8236351486945654</v>
      </c>
    </row>
    <row r="18" spans="1:5" x14ac:dyDescent="0.35">
      <c r="A18" s="191" t="s">
        <v>47</v>
      </c>
      <c r="B18" s="192">
        <v>41</v>
      </c>
      <c r="C18" s="193">
        <v>13.045753774528981</v>
      </c>
      <c r="D18" s="194">
        <v>17.122546678863358</v>
      </c>
      <c r="E18" s="195">
        <v>-4.0767929339282301</v>
      </c>
    </row>
    <row r="19" spans="1:5" x14ac:dyDescent="0.35">
      <c r="A19" s="196" t="s">
        <v>48</v>
      </c>
      <c r="B19" s="197">
        <v>137</v>
      </c>
      <c r="C19" s="198">
        <v>20.37428066809354</v>
      </c>
      <c r="D19" s="199">
        <v>25.648478894317631</v>
      </c>
      <c r="E19" s="200">
        <v>-5.4528490243510443</v>
      </c>
    </row>
    <row r="20" spans="1:5" x14ac:dyDescent="0.35">
      <c r="A20" s="201" t="s">
        <v>49</v>
      </c>
      <c r="B20" s="202">
        <v>70</v>
      </c>
      <c r="C20" s="203">
        <v>21.841759705643462</v>
      </c>
      <c r="D20" s="204">
        <v>26.919307326385319</v>
      </c>
      <c r="E20" s="205">
        <v>-5.1608178591083824</v>
      </c>
    </row>
    <row r="21" spans="1:5" x14ac:dyDescent="0.35">
      <c r="A21" s="206" t="s">
        <v>50</v>
      </c>
      <c r="B21" s="207">
        <v>80</v>
      </c>
      <c r="C21" s="208">
        <v>18.078150635231118</v>
      </c>
      <c r="D21" s="209">
        <v>22.44937736035607</v>
      </c>
      <c r="E21" s="210">
        <v>-5.2269378334027241</v>
      </c>
    </row>
    <row r="22" spans="1:5" x14ac:dyDescent="0.35">
      <c r="A22" s="211" t="s">
        <v>21</v>
      </c>
      <c r="B22" s="212">
        <v>2705</v>
      </c>
      <c r="C22" s="213">
        <v>16.598942480252308</v>
      </c>
      <c r="D22" s="214">
        <v>22.521726432683909</v>
      </c>
      <c r="E22" s="215">
        <v>-6.1598093370750844</v>
      </c>
    </row>
    <row r="23" spans="1:5" x14ac:dyDescent="0.35">
      <c r="A23" s="216" t="s">
        <v>22</v>
      </c>
    </row>
    <row r="24" spans="1:5" x14ac:dyDescent="0.35">
      <c r="A24" s="21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5" t="s">
        <v>25</v>
      </c>
      <c r="D3" s="986" t="s">
        <v>25</v>
      </c>
      <c r="E3" s="987" t="s">
        <v>25</v>
      </c>
    </row>
    <row r="4" spans="1:5" ht="43.5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2309</v>
      </c>
      <c r="C6" s="234">
        <v>16.176863959059581</v>
      </c>
      <c r="D6" s="235">
        <v>22.140972764219232</v>
      </c>
      <c r="E6" s="236">
        <v>-6.1853925749815524</v>
      </c>
    </row>
    <row r="7" spans="1:5" x14ac:dyDescent="0.35">
      <c r="A7" s="237" t="s">
        <v>54</v>
      </c>
      <c r="B7" s="238">
        <v>396</v>
      </c>
      <c r="C7" s="239">
        <v>19.219356642000228</v>
      </c>
      <c r="D7" s="240">
        <v>24.9262221576538</v>
      </c>
      <c r="E7" s="241">
        <v>-5.9982487500818182</v>
      </c>
    </row>
    <row r="8" spans="1:5" x14ac:dyDescent="0.35">
      <c r="A8" s="242" t="s">
        <v>21</v>
      </c>
      <c r="B8" s="243">
        <v>2705</v>
      </c>
      <c r="C8" s="244">
        <v>16.598942480252308</v>
      </c>
      <c r="D8" s="245">
        <v>22.521726432683909</v>
      </c>
      <c r="E8" s="246">
        <v>-6.1598093370750844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148</v>
      </c>
    </row>
    <row r="3" spans="1:5" x14ac:dyDescent="0.35">
      <c r="A3" s="255"/>
      <c r="B3" s="256" t="s">
        <v>24</v>
      </c>
      <c r="C3" s="988" t="s">
        <v>25</v>
      </c>
      <c r="D3" s="989" t="s">
        <v>25</v>
      </c>
      <c r="E3" s="990" t="s">
        <v>25</v>
      </c>
    </row>
    <row r="4" spans="1:5" ht="43.5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1263</v>
      </c>
      <c r="C6" s="265">
        <v>25.027549483719241</v>
      </c>
      <c r="D6" s="266">
        <v>32.237986204517327</v>
      </c>
      <c r="E6" s="267">
        <v>-7.5158276606047849</v>
      </c>
    </row>
    <row r="7" spans="1:5" x14ac:dyDescent="0.35">
      <c r="A7" s="268" t="s">
        <v>57</v>
      </c>
      <c r="B7" s="269">
        <v>592</v>
      </c>
      <c r="C7" s="270">
        <v>5.0417298372365993</v>
      </c>
      <c r="D7" s="271">
        <v>8.7146680690416112</v>
      </c>
      <c r="E7" s="272">
        <v>-3.687277739001289</v>
      </c>
    </row>
    <row r="8" spans="1:5" x14ac:dyDescent="0.35">
      <c r="A8" s="273" t="s">
        <v>58</v>
      </c>
      <c r="B8" s="274">
        <v>233</v>
      </c>
      <c r="C8" s="275">
        <v>9.7527559592116067</v>
      </c>
      <c r="D8" s="276">
        <v>12.539837654201611</v>
      </c>
      <c r="E8" s="277">
        <v>-3.0346055309146829</v>
      </c>
    </row>
    <row r="9" spans="1:5" x14ac:dyDescent="0.35">
      <c r="A9" s="278" t="s">
        <v>59</v>
      </c>
      <c r="B9" s="279">
        <v>99</v>
      </c>
      <c r="C9" s="280">
        <v>4.8287513098673962</v>
      </c>
      <c r="D9" s="281">
        <v>10.5613423938871</v>
      </c>
      <c r="E9" s="282">
        <v>-5.6774216153468684</v>
      </c>
    </row>
    <row r="10" spans="1:5" x14ac:dyDescent="0.35">
      <c r="A10" s="283" t="s">
        <v>60</v>
      </c>
      <c r="B10" s="284">
        <v>100</v>
      </c>
      <c r="C10" s="285">
        <v>8.2639190959869619</v>
      </c>
      <c r="D10" s="286">
        <v>16.055817205580968</v>
      </c>
      <c r="E10" s="287">
        <v>-7.71981906941111</v>
      </c>
    </row>
    <row r="11" spans="1:5" x14ac:dyDescent="0.35">
      <c r="A11" s="288" t="s">
        <v>61</v>
      </c>
      <c r="B11" s="289">
        <v>53</v>
      </c>
      <c r="C11" s="290">
        <v>35.958103855545758</v>
      </c>
      <c r="D11" s="291">
        <v>43.343836341598418</v>
      </c>
      <c r="E11" s="292">
        <v>-6.8856394153803562</v>
      </c>
    </row>
    <row r="12" spans="1:5" x14ac:dyDescent="0.35">
      <c r="A12" s="293" t="s">
        <v>62</v>
      </c>
      <c r="B12" s="294">
        <v>11</v>
      </c>
      <c r="C12" s="295" t="s">
        <v>146</v>
      </c>
      <c r="D12" s="296" t="s">
        <v>146</v>
      </c>
      <c r="E12" s="297" t="s">
        <v>146</v>
      </c>
    </row>
    <row r="13" spans="1:5" x14ac:dyDescent="0.35">
      <c r="A13" s="298" t="s">
        <v>63</v>
      </c>
      <c r="B13" s="299">
        <v>104</v>
      </c>
      <c r="C13" s="300">
        <v>20.984111695271281</v>
      </c>
      <c r="D13" s="301">
        <v>28.99245025262034</v>
      </c>
      <c r="E13" s="302">
        <v>-8.1198784826260066</v>
      </c>
    </row>
    <row r="14" spans="1:5" x14ac:dyDescent="0.35">
      <c r="A14" s="303" t="s">
        <v>64</v>
      </c>
      <c r="B14" s="304">
        <v>59</v>
      </c>
      <c r="C14" s="305">
        <v>19.575872957499872</v>
      </c>
      <c r="D14" s="306">
        <v>21.156992758293178</v>
      </c>
      <c r="E14" s="307">
        <v>-1.750562450189485</v>
      </c>
    </row>
    <row r="15" spans="1:5" x14ac:dyDescent="0.35">
      <c r="A15" s="308" t="s">
        <v>21</v>
      </c>
      <c r="B15" s="309">
        <v>2514</v>
      </c>
      <c r="C15" s="310">
        <v>16.773004838112271</v>
      </c>
      <c r="D15" s="311">
        <v>22.451499072406509</v>
      </c>
      <c r="E15" s="312">
        <v>-5.9326711195602959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147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1" t="s">
        <v>25</v>
      </c>
      <c r="D3" s="992" t="s">
        <v>25</v>
      </c>
      <c r="E3" s="993" t="s">
        <v>25</v>
      </c>
    </row>
    <row r="4" spans="1:5" ht="43.5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845</v>
      </c>
      <c r="C6" s="331">
        <v>16.480831691485861</v>
      </c>
      <c r="D6" s="332">
        <v>21.961128980347009</v>
      </c>
      <c r="E6" s="333">
        <v>-5.5236252748866699</v>
      </c>
    </row>
    <row r="7" spans="1:5" x14ac:dyDescent="0.35">
      <c r="A7" s="334" t="s">
        <v>68</v>
      </c>
      <c r="B7" s="335">
        <v>1020</v>
      </c>
      <c r="C7" s="336">
        <v>16.637848963228151</v>
      </c>
      <c r="D7" s="337">
        <v>22.60063222349125</v>
      </c>
      <c r="E7" s="338">
        <v>-6.328017686519317</v>
      </c>
    </row>
    <row r="8" spans="1:5" x14ac:dyDescent="0.35">
      <c r="A8" s="339" t="s">
        <v>69</v>
      </c>
      <c r="B8" s="340">
        <v>484</v>
      </c>
      <c r="C8" s="341">
        <v>17.44702882915885</v>
      </c>
      <c r="D8" s="342">
        <v>25.320044069447</v>
      </c>
      <c r="E8" s="343">
        <v>-8.0659624092204041</v>
      </c>
    </row>
    <row r="9" spans="1:5" x14ac:dyDescent="0.35">
      <c r="A9" s="344" t="s">
        <v>70</v>
      </c>
      <c r="B9" s="345">
        <v>318</v>
      </c>
      <c r="C9" s="346">
        <v>15.744532610287139</v>
      </c>
      <c r="D9" s="347">
        <v>20.0328202960998</v>
      </c>
      <c r="E9" s="348">
        <v>-4.2626263624361727</v>
      </c>
    </row>
    <row r="10" spans="1:5" x14ac:dyDescent="0.35">
      <c r="A10" s="349" t="s">
        <v>21</v>
      </c>
      <c r="B10" s="350">
        <v>2667</v>
      </c>
      <c r="C10" s="351">
        <v>16.614127096859079</v>
      </c>
      <c r="D10" s="352">
        <v>22.544984263395659</v>
      </c>
      <c r="E10" s="353">
        <v>-6.115429606577095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4" t="s">
        <v>25</v>
      </c>
      <c r="D3" s="995" t="s">
        <v>25</v>
      </c>
      <c r="E3" s="996" t="s">
        <v>25</v>
      </c>
    </row>
    <row r="4" spans="1:5" ht="43.5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73</v>
      </c>
      <c r="B6" s="371">
        <v>808</v>
      </c>
      <c r="C6" s="372">
        <v>4.7127836950664799</v>
      </c>
      <c r="D6" s="373">
        <v>7.7451711135616748</v>
      </c>
      <c r="E6" s="374">
        <v>-3.0993032742735669</v>
      </c>
    </row>
    <row r="7" spans="1:5" x14ac:dyDescent="0.35">
      <c r="A7" s="375" t="s">
        <v>74</v>
      </c>
      <c r="B7" s="376">
        <v>716</v>
      </c>
      <c r="C7" s="377">
        <v>10.40784638923278</v>
      </c>
      <c r="D7" s="378">
        <v>17.267056427957939</v>
      </c>
      <c r="E7" s="379">
        <v>-6.9267112272582647</v>
      </c>
    </row>
    <row r="8" spans="1:5" x14ac:dyDescent="0.35">
      <c r="A8" s="380" t="s">
        <v>75</v>
      </c>
      <c r="B8" s="381">
        <v>482</v>
      </c>
      <c r="C8" s="382">
        <v>22.607789211248249</v>
      </c>
      <c r="D8" s="383">
        <v>30.255639254154399</v>
      </c>
      <c r="E8" s="384">
        <v>-8.0952185866490751</v>
      </c>
    </row>
    <row r="9" spans="1:5" x14ac:dyDescent="0.35">
      <c r="A9" s="385" t="s">
        <v>76</v>
      </c>
      <c r="B9" s="386">
        <v>676</v>
      </c>
      <c r="C9" s="387">
        <v>37.822827326149763</v>
      </c>
      <c r="D9" s="388">
        <v>46.446475648138431</v>
      </c>
      <c r="E9" s="389">
        <v>-8.5831888450999809</v>
      </c>
    </row>
    <row r="10" spans="1:5" x14ac:dyDescent="0.35">
      <c r="A10" s="390" t="s">
        <v>21</v>
      </c>
      <c r="B10" s="391">
        <v>2682</v>
      </c>
      <c r="C10" s="392">
        <v>16.730897508432619</v>
      </c>
      <c r="D10" s="393">
        <v>22.656463744259529</v>
      </c>
      <c r="E10" s="394">
        <v>-6.155494709739374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77</v>
      </c>
    </row>
    <row r="3" spans="1:5" x14ac:dyDescent="0.35">
      <c r="A3" s="403"/>
      <c r="B3" s="404" t="s">
        <v>24</v>
      </c>
      <c r="C3" s="997" t="s">
        <v>25</v>
      </c>
      <c r="D3" s="998" t="s">
        <v>25</v>
      </c>
      <c r="E3" s="999" t="s">
        <v>25</v>
      </c>
    </row>
    <row r="4" spans="1:5" ht="43.5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78</v>
      </c>
      <c r="B5" s="407"/>
      <c r="C5" s="408"/>
      <c r="D5" s="409"/>
      <c r="E5" s="410"/>
    </row>
    <row r="6" spans="1:5" x14ac:dyDescent="0.35">
      <c r="A6" s="411" t="s">
        <v>73</v>
      </c>
      <c r="B6" s="412">
        <v>533</v>
      </c>
      <c r="C6" s="413">
        <v>39.119799748609267</v>
      </c>
      <c r="D6" s="414">
        <v>48.617660354212518</v>
      </c>
      <c r="E6" s="415">
        <v>-9.4080490669519659</v>
      </c>
    </row>
    <row r="7" spans="1:5" x14ac:dyDescent="0.35">
      <c r="A7" s="416" t="s">
        <v>79</v>
      </c>
      <c r="B7" s="417">
        <v>624</v>
      </c>
      <c r="C7" s="418">
        <v>25.06624338215471</v>
      </c>
      <c r="D7" s="419">
        <v>32.171930279122748</v>
      </c>
      <c r="E7" s="420">
        <v>-7.427863283380316</v>
      </c>
    </row>
    <row r="8" spans="1:5" x14ac:dyDescent="0.35">
      <c r="A8" s="421" t="s">
        <v>80</v>
      </c>
      <c r="B8" s="422">
        <v>623</v>
      </c>
      <c r="C8" s="423">
        <v>11.01139375732749</v>
      </c>
      <c r="D8" s="424">
        <v>18.032496037266078</v>
      </c>
      <c r="E8" s="425">
        <v>-7.1057256373374287</v>
      </c>
    </row>
    <row r="9" spans="1:5" x14ac:dyDescent="0.35">
      <c r="A9" s="426" t="s">
        <v>76</v>
      </c>
      <c r="B9" s="427">
        <v>902</v>
      </c>
      <c r="C9" s="428">
        <v>4.8744844569372479</v>
      </c>
      <c r="D9" s="429">
        <v>8.2154727486020995</v>
      </c>
      <c r="E9" s="430">
        <v>-3.3936531599411999</v>
      </c>
    </row>
    <row r="10" spans="1:5" x14ac:dyDescent="0.35">
      <c r="A10" s="431" t="s">
        <v>21</v>
      </c>
      <c r="B10" s="432">
        <v>2682</v>
      </c>
      <c r="C10" s="433">
        <v>16.730897508432619</v>
      </c>
      <c r="D10" s="434">
        <v>22.656463744259529</v>
      </c>
      <c r="E10" s="435">
        <v>-6.155494709739374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6_tarif</vt:lpstr>
      <vt:lpstr>7_besch_frauen_p_gen_quartile</vt:lpstr>
      <vt:lpstr>8_besch_maenner_p_gen_quartile</vt:lpstr>
      <vt:lpstr>9_besch_vollz_p_gen_quartile</vt:lpstr>
      <vt:lpstr>10_besch_teilz_p_gen_quartile</vt:lpstr>
      <vt:lpstr>11_besch_mini_p_gen_quartile</vt:lpstr>
      <vt:lpstr>12_besch_tz_mini_p_gen_quartile</vt:lpstr>
      <vt:lpstr>13_besch_befr_p_gen_quartile</vt:lpstr>
      <vt:lpstr>14_besch_migr_p_gen_quartile</vt:lpstr>
      <vt:lpstr>15_besch_gew_p_gen_quartile</vt:lpstr>
      <vt:lpstr>16_besch_hochq_p_gen_quartile</vt:lpstr>
      <vt:lpstr>17_besch_beruf_p_gen_quartile</vt:lpstr>
      <vt:lpstr>18_besch_ungel_p_gen_quartile</vt:lpstr>
      <vt:lpstr>19_besch_azubi_p_gen_quartile</vt:lpstr>
      <vt:lpstr>20_besch_u30_p_gen_quartile</vt:lpstr>
      <vt:lpstr>21_besch_ue55_p_gen_quartile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2025-04-03T19:12:54Z</dcterms:modified>
</cp:coreProperties>
</file>